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240" windowWidth="18195" windowHeight="11580" activeTab="1"/>
  </bookViews>
  <sheets>
    <sheet name="교과보충&amp;결과(%)" sheetId="1" r:id="rId1"/>
    <sheet name="특기적성" sheetId="2" r:id="rId2"/>
  </sheets>
  <definedNames>
    <definedName name="_xlnm.Print_Area" localSheetId="0">'교과보충&amp;결과(%)'!$A$1:$AY$33</definedName>
    <definedName name="_xlnm.Print_Titles" localSheetId="0">'교과보충&amp;결과(%)'!$A:$AY,'교과보충&amp;결과(%)'!$2:$2</definedName>
  </definedNames>
  <calcPr calcId="144525"/>
</workbook>
</file>

<file path=xl/sharedStrings.xml><?xml version="1.0" encoding="utf-8"?>
<sst xmlns="http://schemas.openxmlformats.org/spreadsheetml/2006/main" count="358" uniqueCount="46">
  <si>
    <t>방과후학교 프로그램에 대해 만족하십니까?</t>
  </si>
  <si>
    <t>방과후학교가 나의 학업실력에 도움이 되었습니까?</t>
  </si>
  <si>
    <t>앞으로 방과후학교에 계속 참여하고 싶습니까?</t>
  </si>
  <si>
    <t>매우
만족</t>
  </si>
  <si>
    <t>만족</t>
  </si>
  <si>
    <t>보통</t>
  </si>
  <si>
    <t>불
만족</t>
  </si>
  <si>
    <t>매우
불만족</t>
  </si>
  <si>
    <t>학생</t>
  </si>
  <si>
    <t>학부모</t>
  </si>
  <si>
    <t>방과후가 나의 특기 적성에 도움이 되었습니까?</t>
  </si>
  <si>
    <t>방과후학교 운영 전반에 대해 만족하십니까?</t>
  </si>
  <si>
    <t>자녀의 특기 적성 계발에 도움이 되었습니까?</t>
  </si>
  <si>
    <t>자녀의 학업 실력 향상에 도움이 되었습니까?</t>
  </si>
  <si>
    <t>사교육비를 줄이는데 도움이 되었습니까?</t>
  </si>
  <si>
    <t>앞으로 방과후학교에 자녀를 계속 참여시키겠습니까</t>
  </si>
  <si>
    <t>학  생(%)</t>
  </si>
  <si>
    <t>학 부 모(%)</t>
  </si>
  <si>
    <t>영어중급문법(2) (   12  명)</t>
  </si>
  <si>
    <t>매우
만족</t>
  </si>
  <si>
    <t>만족</t>
  </si>
  <si>
    <t>보통</t>
  </si>
  <si>
    <t>불
만족</t>
  </si>
  <si>
    <t>매우
불만족</t>
  </si>
  <si>
    <t>학생</t>
  </si>
  <si>
    <t>학부모</t>
  </si>
  <si>
    <t>2016학년도 2학기 방과후학교 3기 만족도 조사 결과 (교과보충)</t>
  </si>
  <si>
    <t>수학은 힘1-기초 (    13   명)</t>
  </si>
  <si>
    <t>시시콜콜북카페-1학년 (   11   명)</t>
  </si>
  <si>
    <t>해냄 국어3 (  8  명)</t>
  </si>
  <si>
    <t>영어기초문법(1) (   9  명)</t>
  </si>
  <si>
    <t>구문독해통합강좌(1) (   6  명)</t>
  </si>
  <si>
    <t>2016학년도 2학기 방과후학교 3기 만족도 조사 결과 (특기적성)</t>
  </si>
  <si>
    <t>만화그리기  (   9  명)</t>
  </si>
  <si>
    <t>만화그리기  (   9  명)</t>
  </si>
  <si>
    <t>캘리그라피 (   9   명)</t>
  </si>
  <si>
    <t>캘리그라피 (   9   명)</t>
  </si>
  <si>
    <t>밴드부  (    9   명)</t>
  </si>
  <si>
    <t>밴드부  (    9   명)</t>
  </si>
  <si>
    <t>초급영어독해(2) (   7  명)</t>
  </si>
  <si>
    <t>시시콜콜북카페-1학년 (   11   명)</t>
  </si>
  <si>
    <t>국어랑 놀자-2학년 (    12   명)</t>
  </si>
  <si>
    <t>수학은 힘1-심화 (    16   명)</t>
  </si>
  <si>
    <t>수학은 힘1-심화 (    16   명)</t>
  </si>
  <si>
    <t>수학은 힘2 (  20  명)</t>
  </si>
  <si>
    <t>수학은 힘2 (  20  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</si>
</sst>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workbookViewId="0" topLeftCell="A1">
      <selection activeCell="A2" sqref="A2:AY2"/>
    </sheetView>
  </sheetViews>
  <sheetFormatPr defaultColWidth="9.140625" defaultRowHeight="15"/>
  <cols>
    <col min="1" max="1" width="35.57421875" style="0" customWidth="1"/>
    <col min="2" max="16" width="5.57421875" style="5" customWidth="1"/>
    <col min="17" max="17" width="5.421875" style="5" customWidth="1"/>
    <col min="18" max="21" width="5.57421875" style="5" customWidth="1"/>
    <col min="22" max="23" width="5.421875" style="5" customWidth="1"/>
    <col min="24" max="35" width="5.57421875" style="5" customWidth="1"/>
    <col min="36" max="36" width="7.00390625" style="5" customWidth="1"/>
    <col min="37" max="40" width="5.57421875" style="5" customWidth="1"/>
    <col min="41" max="41" width="7.00390625" style="5" customWidth="1"/>
    <col min="42" max="45" width="5.57421875" style="5" customWidth="1"/>
    <col min="46" max="46" width="7.00390625" style="5" customWidth="1"/>
    <col min="47" max="50" width="5.57421875" style="5" customWidth="1"/>
    <col min="51" max="51" width="7.00390625" style="5" customWidth="1"/>
  </cols>
  <sheetData>
    <row r="1" spans="1:11" ht="25.5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51" ht="25.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1:11" ht="25.5" customHeight="1" thickBo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51" ht="25.5" customHeight="1">
      <c r="A4" s="39" t="s">
        <v>8</v>
      </c>
      <c r="B4" s="36" t="s">
        <v>40</v>
      </c>
      <c r="C4" s="37"/>
      <c r="D4" s="37"/>
      <c r="E4" s="37"/>
      <c r="F4" s="38"/>
      <c r="G4" s="37" t="s">
        <v>41</v>
      </c>
      <c r="H4" s="37"/>
      <c r="I4" s="37"/>
      <c r="J4" s="37"/>
      <c r="K4" s="37"/>
      <c r="L4" s="36" t="s">
        <v>29</v>
      </c>
      <c r="M4" s="37"/>
      <c r="N4" s="37"/>
      <c r="O4" s="37"/>
      <c r="P4" s="38"/>
      <c r="Q4" s="37" t="s">
        <v>30</v>
      </c>
      <c r="R4" s="37"/>
      <c r="S4" s="37"/>
      <c r="T4" s="37"/>
      <c r="U4" s="38"/>
      <c r="V4" s="37" t="s">
        <v>31</v>
      </c>
      <c r="W4" s="37"/>
      <c r="X4" s="37"/>
      <c r="Y4" s="37"/>
      <c r="Z4" s="38"/>
      <c r="AA4" s="37" t="s">
        <v>18</v>
      </c>
      <c r="AB4" s="37"/>
      <c r="AC4" s="37"/>
      <c r="AD4" s="37"/>
      <c r="AE4" s="38"/>
      <c r="AF4" s="37" t="s">
        <v>39</v>
      </c>
      <c r="AG4" s="37"/>
      <c r="AH4" s="37"/>
      <c r="AI4" s="37"/>
      <c r="AJ4" s="38"/>
      <c r="AK4" s="36" t="s">
        <v>27</v>
      </c>
      <c r="AL4" s="37"/>
      <c r="AM4" s="37"/>
      <c r="AN4" s="37"/>
      <c r="AO4" s="38"/>
      <c r="AP4" s="37" t="s">
        <v>42</v>
      </c>
      <c r="AQ4" s="37"/>
      <c r="AR4" s="37"/>
      <c r="AS4" s="37"/>
      <c r="AT4" s="37"/>
      <c r="AU4" s="36" t="s">
        <v>44</v>
      </c>
      <c r="AV4" s="37"/>
      <c r="AW4" s="37"/>
      <c r="AX4" s="37"/>
      <c r="AY4" s="38"/>
    </row>
    <row r="5" spans="1:51" ht="25.5" customHeight="1">
      <c r="A5" s="39"/>
      <c r="B5" s="10" t="s">
        <v>19</v>
      </c>
      <c r="C5" s="3" t="s">
        <v>20</v>
      </c>
      <c r="D5" s="3" t="s">
        <v>21</v>
      </c>
      <c r="E5" s="4" t="s">
        <v>22</v>
      </c>
      <c r="F5" s="11" t="s">
        <v>23</v>
      </c>
      <c r="G5" s="10" t="s">
        <v>19</v>
      </c>
      <c r="H5" s="3" t="s">
        <v>20</v>
      </c>
      <c r="I5" s="3" t="s">
        <v>21</v>
      </c>
      <c r="J5" s="4" t="s">
        <v>22</v>
      </c>
      <c r="K5" s="11" t="s">
        <v>23</v>
      </c>
      <c r="L5" s="10" t="s">
        <v>19</v>
      </c>
      <c r="M5" s="3" t="s">
        <v>20</v>
      </c>
      <c r="N5" s="3" t="s">
        <v>21</v>
      </c>
      <c r="O5" s="4" t="s">
        <v>22</v>
      </c>
      <c r="P5" s="11" t="s">
        <v>23</v>
      </c>
      <c r="Q5" s="10" t="s">
        <v>19</v>
      </c>
      <c r="R5" s="3" t="s">
        <v>20</v>
      </c>
      <c r="S5" s="3" t="s">
        <v>21</v>
      </c>
      <c r="T5" s="4" t="s">
        <v>22</v>
      </c>
      <c r="U5" s="11" t="s">
        <v>23</v>
      </c>
      <c r="V5" s="10" t="s">
        <v>19</v>
      </c>
      <c r="W5" s="3" t="s">
        <v>20</v>
      </c>
      <c r="X5" s="3" t="s">
        <v>21</v>
      </c>
      <c r="Y5" s="4" t="s">
        <v>22</v>
      </c>
      <c r="Z5" s="11" t="s">
        <v>23</v>
      </c>
      <c r="AA5" s="10" t="s">
        <v>19</v>
      </c>
      <c r="AB5" s="3" t="s">
        <v>20</v>
      </c>
      <c r="AC5" s="3" t="s">
        <v>21</v>
      </c>
      <c r="AD5" s="4" t="s">
        <v>22</v>
      </c>
      <c r="AE5" s="11" t="s">
        <v>23</v>
      </c>
      <c r="AF5" s="10" t="s">
        <v>19</v>
      </c>
      <c r="AG5" s="3" t="s">
        <v>20</v>
      </c>
      <c r="AH5" s="3" t="s">
        <v>21</v>
      </c>
      <c r="AI5" s="4" t="s">
        <v>22</v>
      </c>
      <c r="AJ5" s="11" t="s">
        <v>23</v>
      </c>
      <c r="AK5" s="10" t="s">
        <v>19</v>
      </c>
      <c r="AL5" s="3" t="s">
        <v>20</v>
      </c>
      <c r="AM5" s="3" t="s">
        <v>21</v>
      </c>
      <c r="AN5" s="4" t="s">
        <v>22</v>
      </c>
      <c r="AO5" s="11" t="s">
        <v>23</v>
      </c>
      <c r="AP5" s="26" t="s">
        <v>19</v>
      </c>
      <c r="AQ5" s="3" t="s">
        <v>20</v>
      </c>
      <c r="AR5" s="3" t="s">
        <v>21</v>
      </c>
      <c r="AS5" s="4" t="s">
        <v>22</v>
      </c>
      <c r="AT5" s="11" t="s">
        <v>23</v>
      </c>
      <c r="AU5" s="10" t="s">
        <v>19</v>
      </c>
      <c r="AV5" s="3" t="s">
        <v>20</v>
      </c>
      <c r="AW5" s="3" t="s">
        <v>21</v>
      </c>
      <c r="AX5" s="4" t="s">
        <v>22</v>
      </c>
      <c r="AY5" s="11" t="s">
        <v>23</v>
      </c>
    </row>
    <row r="6" spans="1:51" ht="25.5" customHeight="1">
      <c r="A6" s="2" t="s">
        <v>0</v>
      </c>
      <c r="B6" s="12">
        <v>7</v>
      </c>
      <c r="C6" s="2">
        <v>4</v>
      </c>
      <c r="D6" s="2"/>
      <c r="E6" s="2"/>
      <c r="F6" s="13"/>
      <c r="G6" s="14">
        <v>12</v>
      </c>
      <c r="H6" s="2"/>
      <c r="I6" s="2"/>
      <c r="J6" s="2"/>
      <c r="K6" s="15"/>
      <c r="L6" s="12">
        <v>8</v>
      </c>
      <c r="M6" s="2"/>
      <c r="N6" s="2"/>
      <c r="O6" s="2"/>
      <c r="P6" s="13"/>
      <c r="Q6" s="14">
        <v>7</v>
      </c>
      <c r="R6" s="2">
        <v>2</v>
      </c>
      <c r="S6" s="2"/>
      <c r="T6" s="2"/>
      <c r="U6" s="13"/>
      <c r="V6" s="14"/>
      <c r="W6" s="2">
        <v>4</v>
      </c>
      <c r="X6" s="2">
        <v>2</v>
      </c>
      <c r="Y6" s="2"/>
      <c r="Z6" s="13"/>
      <c r="AA6" s="14">
        <v>12</v>
      </c>
      <c r="AB6" s="2"/>
      <c r="AC6" s="2"/>
      <c r="AD6" s="2"/>
      <c r="AE6" s="13"/>
      <c r="AF6" s="14">
        <v>4</v>
      </c>
      <c r="AG6" s="2">
        <v>3</v>
      </c>
      <c r="AH6" s="2"/>
      <c r="AI6" s="2"/>
      <c r="AJ6" s="13"/>
      <c r="AK6" s="12">
        <v>9</v>
      </c>
      <c r="AL6" s="2">
        <v>4</v>
      </c>
      <c r="AM6" s="2"/>
      <c r="AN6" s="2"/>
      <c r="AO6" s="13"/>
      <c r="AP6" s="14">
        <v>10</v>
      </c>
      <c r="AQ6" s="2">
        <v>4</v>
      </c>
      <c r="AR6" s="2">
        <v>2</v>
      </c>
      <c r="AS6" s="2"/>
      <c r="AT6" s="15"/>
      <c r="AU6" s="12">
        <v>18</v>
      </c>
      <c r="AV6" s="2">
        <v>2</v>
      </c>
      <c r="AW6" s="2"/>
      <c r="AX6" s="2"/>
      <c r="AY6" s="13"/>
    </row>
    <row r="7" spans="1:51" ht="25.5" customHeight="1">
      <c r="A7" s="2" t="s">
        <v>10</v>
      </c>
      <c r="B7" s="12">
        <v>9</v>
      </c>
      <c r="C7" s="2">
        <v>2</v>
      </c>
      <c r="D7" s="2"/>
      <c r="E7" s="2"/>
      <c r="F7" s="13"/>
      <c r="G7" s="14">
        <v>12</v>
      </c>
      <c r="H7" s="2"/>
      <c r="I7" s="2"/>
      <c r="J7" s="2"/>
      <c r="K7" s="15"/>
      <c r="L7" s="12">
        <v>8</v>
      </c>
      <c r="M7" s="2"/>
      <c r="N7" s="2"/>
      <c r="O7" s="2"/>
      <c r="P7" s="13"/>
      <c r="Q7" s="14">
        <v>6</v>
      </c>
      <c r="R7" s="2">
        <v>2</v>
      </c>
      <c r="S7" s="2">
        <v>1</v>
      </c>
      <c r="T7" s="2"/>
      <c r="U7" s="13"/>
      <c r="V7" s="14"/>
      <c r="W7" s="2">
        <v>3</v>
      </c>
      <c r="X7" s="2">
        <v>3</v>
      </c>
      <c r="Y7" s="2"/>
      <c r="Z7" s="13"/>
      <c r="AA7" s="14">
        <v>12</v>
      </c>
      <c r="AB7" s="2"/>
      <c r="AC7" s="2"/>
      <c r="AD7" s="2"/>
      <c r="AE7" s="13"/>
      <c r="AF7" s="14">
        <v>3</v>
      </c>
      <c r="AG7" s="2">
        <v>4</v>
      </c>
      <c r="AH7" s="2"/>
      <c r="AI7" s="2"/>
      <c r="AJ7" s="13"/>
      <c r="AK7" s="12">
        <v>9</v>
      </c>
      <c r="AL7" s="2">
        <v>4</v>
      </c>
      <c r="AM7" s="2"/>
      <c r="AN7" s="2"/>
      <c r="AO7" s="13"/>
      <c r="AP7" s="14">
        <v>8</v>
      </c>
      <c r="AQ7" s="2">
        <v>5</v>
      </c>
      <c r="AR7" s="2">
        <v>3</v>
      </c>
      <c r="AS7" s="2"/>
      <c r="AT7" s="15"/>
      <c r="AU7" s="12">
        <v>18</v>
      </c>
      <c r="AV7" s="2"/>
      <c r="AW7" s="2">
        <v>2</v>
      </c>
      <c r="AX7" s="2"/>
      <c r="AY7" s="13"/>
    </row>
    <row r="8" spans="1:51" ht="25.5" customHeight="1">
      <c r="A8" s="2" t="s">
        <v>1</v>
      </c>
      <c r="B8" s="12">
        <v>7</v>
      </c>
      <c r="C8" s="2">
        <v>3</v>
      </c>
      <c r="D8" s="2">
        <v>1</v>
      </c>
      <c r="E8" s="2"/>
      <c r="F8" s="13"/>
      <c r="G8" s="14">
        <v>12</v>
      </c>
      <c r="H8" s="2"/>
      <c r="I8" s="2"/>
      <c r="J8" s="2"/>
      <c r="K8" s="15"/>
      <c r="L8" s="12">
        <v>8</v>
      </c>
      <c r="M8" s="2"/>
      <c r="N8" s="2"/>
      <c r="O8" s="2"/>
      <c r="P8" s="13"/>
      <c r="Q8" s="14">
        <v>7</v>
      </c>
      <c r="R8" s="2">
        <v>2</v>
      </c>
      <c r="S8" s="2"/>
      <c r="T8" s="2"/>
      <c r="U8" s="13"/>
      <c r="V8" s="14"/>
      <c r="W8" s="2">
        <v>3</v>
      </c>
      <c r="X8" s="2">
        <v>3</v>
      </c>
      <c r="Y8" s="2"/>
      <c r="Z8" s="13"/>
      <c r="AA8" s="14">
        <v>12</v>
      </c>
      <c r="AB8" s="2"/>
      <c r="AC8" s="2"/>
      <c r="AD8" s="2"/>
      <c r="AE8" s="13"/>
      <c r="AF8" s="14">
        <v>4</v>
      </c>
      <c r="AG8" s="2">
        <v>3</v>
      </c>
      <c r="AH8" s="2"/>
      <c r="AI8" s="2"/>
      <c r="AJ8" s="13"/>
      <c r="AK8" s="12">
        <v>9</v>
      </c>
      <c r="AL8" s="2">
        <v>4</v>
      </c>
      <c r="AM8" s="2"/>
      <c r="AN8" s="2"/>
      <c r="AO8" s="13"/>
      <c r="AP8" s="14">
        <v>10</v>
      </c>
      <c r="AQ8" s="2">
        <v>4</v>
      </c>
      <c r="AR8" s="2">
        <v>2</v>
      </c>
      <c r="AS8" s="2"/>
      <c r="AT8" s="15"/>
      <c r="AU8" s="12">
        <v>18</v>
      </c>
      <c r="AV8" s="2"/>
      <c r="AW8" s="2">
        <v>2</v>
      </c>
      <c r="AX8" s="2"/>
      <c r="AY8" s="13"/>
    </row>
    <row r="9" spans="1:51" ht="25.5" customHeight="1" thickBot="1">
      <c r="A9" s="2" t="s">
        <v>2</v>
      </c>
      <c r="B9" s="16">
        <v>7</v>
      </c>
      <c r="C9" s="17">
        <v>4</v>
      </c>
      <c r="D9" s="17"/>
      <c r="E9" s="17"/>
      <c r="F9" s="18"/>
      <c r="G9" s="19">
        <v>12</v>
      </c>
      <c r="H9" s="17"/>
      <c r="I9" s="17"/>
      <c r="J9" s="17"/>
      <c r="K9" s="20"/>
      <c r="L9" s="16">
        <v>8</v>
      </c>
      <c r="M9" s="17"/>
      <c r="N9" s="17"/>
      <c r="O9" s="17"/>
      <c r="P9" s="18"/>
      <c r="Q9" s="19">
        <v>7</v>
      </c>
      <c r="R9" s="17">
        <v>2</v>
      </c>
      <c r="S9" s="17"/>
      <c r="T9" s="17"/>
      <c r="U9" s="18"/>
      <c r="V9" s="19"/>
      <c r="W9" s="17">
        <v>4</v>
      </c>
      <c r="X9" s="17">
        <v>2</v>
      </c>
      <c r="Y9" s="17"/>
      <c r="Z9" s="18"/>
      <c r="AA9" s="19">
        <v>11</v>
      </c>
      <c r="AB9" s="17"/>
      <c r="AC9" s="17">
        <v>1</v>
      </c>
      <c r="AD9" s="17"/>
      <c r="AE9" s="18"/>
      <c r="AF9" s="19">
        <v>3</v>
      </c>
      <c r="AG9" s="17">
        <v>4</v>
      </c>
      <c r="AH9" s="17"/>
      <c r="AI9" s="17"/>
      <c r="AJ9" s="18"/>
      <c r="AK9" s="16">
        <v>9</v>
      </c>
      <c r="AL9" s="17">
        <v>4</v>
      </c>
      <c r="AM9" s="17"/>
      <c r="AN9" s="17"/>
      <c r="AO9" s="18"/>
      <c r="AP9" s="19">
        <v>10</v>
      </c>
      <c r="AQ9" s="17">
        <v>3</v>
      </c>
      <c r="AR9" s="17">
        <v>3</v>
      </c>
      <c r="AS9" s="17"/>
      <c r="AT9" s="20"/>
      <c r="AU9" s="16">
        <v>20</v>
      </c>
      <c r="AV9" s="17"/>
      <c r="AW9" s="17"/>
      <c r="AX9" s="17"/>
      <c r="AY9" s="18"/>
    </row>
    <row r="10" spans="1:11" ht="25.5" customHeight="1" thickBo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51" ht="25.5" customHeight="1">
      <c r="A11" s="39" t="s">
        <v>9</v>
      </c>
      <c r="B11" s="36" t="s">
        <v>28</v>
      </c>
      <c r="C11" s="37"/>
      <c r="D11" s="37"/>
      <c r="E11" s="37"/>
      <c r="F11" s="38"/>
      <c r="G11" s="37" t="s">
        <v>41</v>
      </c>
      <c r="H11" s="37"/>
      <c r="I11" s="37"/>
      <c r="J11" s="37"/>
      <c r="K11" s="37"/>
      <c r="L11" s="36" t="s">
        <v>29</v>
      </c>
      <c r="M11" s="37"/>
      <c r="N11" s="37"/>
      <c r="O11" s="37"/>
      <c r="P11" s="38"/>
      <c r="Q11" s="37" t="s">
        <v>30</v>
      </c>
      <c r="R11" s="37"/>
      <c r="S11" s="37"/>
      <c r="T11" s="37"/>
      <c r="U11" s="38"/>
      <c r="V11" s="37" t="s">
        <v>31</v>
      </c>
      <c r="W11" s="37"/>
      <c r="X11" s="37"/>
      <c r="Y11" s="37"/>
      <c r="Z11" s="38"/>
      <c r="AA11" s="37" t="s">
        <v>18</v>
      </c>
      <c r="AB11" s="37"/>
      <c r="AC11" s="37"/>
      <c r="AD11" s="37"/>
      <c r="AE11" s="38"/>
      <c r="AF11" s="37" t="s">
        <v>39</v>
      </c>
      <c r="AG11" s="37"/>
      <c r="AH11" s="37"/>
      <c r="AI11" s="37"/>
      <c r="AJ11" s="38"/>
      <c r="AK11" s="37" t="s">
        <v>27</v>
      </c>
      <c r="AL11" s="37"/>
      <c r="AM11" s="37"/>
      <c r="AN11" s="37"/>
      <c r="AO11" s="38"/>
      <c r="AP11" s="37" t="s">
        <v>42</v>
      </c>
      <c r="AQ11" s="37"/>
      <c r="AR11" s="37"/>
      <c r="AS11" s="37"/>
      <c r="AT11" s="37"/>
      <c r="AU11" s="36" t="s">
        <v>44</v>
      </c>
      <c r="AV11" s="37"/>
      <c r="AW11" s="37"/>
      <c r="AX11" s="37"/>
      <c r="AY11" s="38"/>
    </row>
    <row r="12" spans="1:51" ht="25.5" customHeight="1">
      <c r="A12" s="39"/>
      <c r="B12" s="10" t="s">
        <v>19</v>
      </c>
      <c r="C12" s="3" t="s">
        <v>20</v>
      </c>
      <c r="D12" s="3" t="s">
        <v>21</v>
      </c>
      <c r="E12" s="4" t="s">
        <v>22</v>
      </c>
      <c r="F12" s="11" t="s">
        <v>23</v>
      </c>
      <c r="G12" s="10" t="s">
        <v>19</v>
      </c>
      <c r="H12" s="3" t="s">
        <v>20</v>
      </c>
      <c r="I12" s="3" t="s">
        <v>21</v>
      </c>
      <c r="J12" s="4" t="s">
        <v>22</v>
      </c>
      <c r="K12" s="11" t="s">
        <v>23</v>
      </c>
      <c r="L12" s="10" t="s">
        <v>19</v>
      </c>
      <c r="M12" s="3" t="s">
        <v>20</v>
      </c>
      <c r="N12" s="3" t="s">
        <v>21</v>
      </c>
      <c r="O12" s="4" t="s">
        <v>22</v>
      </c>
      <c r="P12" s="11" t="s">
        <v>23</v>
      </c>
      <c r="Q12" s="10" t="s">
        <v>19</v>
      </c>
      <c r="R12" s="3" t="s">
        <v>20</v>
      </c>
      <c r="S12" s="3" t="s">
        <v>21</v>
      </c>
      <c r="T12" s="4" t="s">
        <v>22</v>
      </c>
      <c r="U12" s="11" t="s">
        <v>23</v>
      </c>
      <c r="V12" s="10" t="s">
        <v>19</v>
      </c>
      <c r="W12" s="3" t="s">
        <v>20</v>
      </c>
      <c r="X12" s="3" t="s">
        <v>21</v>
      </c>
      <c r="Y12" s="4" t="s">
        <v>22</v>
      </c>
      <c r="Z12" s="11" t="s">
        <v>23</v>
      </c>
      <c r="AA12" s="10" t="s">
        <v>19</v>
      </c>
      <c r="AB12" s="3" t="s">
        <v>20</v>
      </c>
      <c r="AC12" s="3" t="s">
        <v>21</v>
      </c>
      <c r="AD12" s="4" t="s">
        <v>22</v>
      </c>
      <c r="AE12" s="11" t="s">
        <v>23</v>
      </c>
      <c r="AF12" s="10" t="s">
        <v>19</v>
      </c>
      <c r="AG12" s="3" t="s">
        <v>20</v>
      </c>
      <c r="AH12" s="3" t="s">
        <v>21</v>
      </c>
      <c r="AI12" s="4" t="s">
        <v>22</v>
      </c>
      <c r="AJ12" s="11" t="s">
        <v>23</v>
      </c>
      <c r="AK12" s="10" t="s">
        <v>19</v>
      </c>
      <c r="AL12" s="3" t="s">
        <v>20</v>
      </c>
      <c r="AM12" s="3" t="s">
        <v>21</v>
      </c>
      <c r="AN12" s="4" t="s">
        <v>22</v>
      </c>
      <c r="AO12" s="11" t="s">
        <v>23</v>
      </c>
      <c r="AP12" s="26" t="s">
        <v>19</v>
      </c>
      <c r="AQ12" s="3" t="s">
        <v>20</v>
      </c>
      <c r="AR12" s="3" t="s">
        <v>21</v>
      </c>
      <c r="AS12" s="4" t="s">
        <v>22</v>
      </c>
      <c r="AT12" s="11" t="s">
        <v>23</v>
      </c>
      <c r="AU12" s="10" t="s">
        <v>19</v>
      </c>
      <c r="AV12" s="3" t="s">
        <v>20</v>
      </c>
      <c r="AW12" s="3" t="s">
        <v>21</v>
      </c>
      <c r="AX12" s="4" t="s">
        <v>22</v>
      </c>
      <c r="AY12" s="11" t="s">
        <v>23</v>
      </c>
    </row>
    <row r="13" spans="1:51" ht="25.5" customHeight="1">
      <c r="A13" s="2" t="s">
        <v>11</v>
      </c>
      <c r="B13" s="12">
        <v>9</v>
      </c>
      <c r="C13" s="2">
        <v>2</v>
      </c>
      <c r="D13" s="2"/>
      <c r="E13" s="2"/>
      <c r="F13" s="13"/>
      <c r="G13" s="14">
        <v>12</v>
      </c>
      <c r="H13" s="2"/>
      <c r="I13" s="2"/>
      <c r="J13" s="2"/>
      <c r="K13" s="15"/>
      <c r="L13" s="12">
        <v>7</v>
      </c>
      <c r="M13" s="2">
        <v>1</v>
      </c>
      <c r="N13" s="2"/>
      <c r="O13" s="2"/>
      <c r="P13" s="13"/>
      <c r="Q13" s="14">
        <v>7</v>
      </c>
      <c r="R13" s="2">
        <v>2</v>
      </c>
      <c r="S13" s="2"/>
      <c r="T13" s="2"/>
      <c r="U13" s="13"/>
      <c r="V13" s="14"/>
      <c r="W13" s="2">
        <v>4</v>
      </c>
      <c r="X13" s="2">
        <v>2</v>
      </c>
      <c r="Y13" s="2"/>
      <c r="Z13" s="13"/>
      <c r="AA13" s="14">
        <v>11</v>
      </c>
      <c r="AB13" s="2"/>
      <c r="AC13" s="2">
        <v>1</v>
      </c>
      <c r="AD13" s="2"/>
      <c r="AE13" s="13"/>
      <c r="AF13" s="14">
        <v>5</v>
      </c>
      <c r="AG13" s="2">
        <v>1</v>
      </c>
      <c r="AH13" s="2">
        <v>1</v>
      </c>
      <c r="AI13" s="2"/>
      <c r="AJ13" s="13"/>
      <c r="AK13" s="14">
        <v>11</v>
      </c>
      <c r="AL13" s="2">
        <v>2</v>
      </c>
      <c r="AM13" s="2"/>
      <c r="AN13" s="2"/>
      <c r="AO13" s="13"/>
      <c r="AP13" s="14">
        <v>6</v>
      </c>
      <c r="AQ13" s="2">
        <v>8</v>
      </c>
      <c r="AR13" s="2">
        <v>2</v>
      </c>
      <c r="AS13" s="2"/>
      <c r="AT13" s="15"/>
      <c r="AU13" s="12">
        <v>18</v>
      </c>
      <c r="AV13" s="2">
        <v>2</v>
      </c>
      <c r="AW13" s="2"/>
      <c r="AX13" s="2"/>
      <c r="AY13" s="13"/>
    </row>
    <row r="14" spans="1:51" ht="25.5" customHeight="1">
      <c r="A14" s="2" t="s">
        <v>12</v>
      </c>
      <c r="B14" s="12">
        <v>8</v>
      </c>
      <c r="C14" s="2">
        <v>3</v>
      </c>
      <c r="D14" s="2"/>
      <c r="E14" s="2"/>
      <c r="F14" s="13"/>
      <c r="G14" s="14">
        <v>11</v>
      </c>
      <c r="H14" s="2">
        <v>1</v>
      </c>
      <c r="I14" s="2"/>
      <c r="J14" s="2"/>
      <c r="K14" s="15"/>
      <c r="L14" s="12">
        <v>7</v>
      </c>
      <c r="M14" s="2">
        <v>1</v>
      </c>
      <c r="N14" s="2"/>
      <c r="O14" s="2"/>
      <c r="P14" s="13"/>
      <c r="Q14" s="14">
        <v>5</v>
      </c>
      <c r="R14" s="2">
        <v>4</v>
      </c>
      <c r="S14" s="2"/>
      <c r="T14" s="2"/>
      <c r="U14" s="13"/>
      <c r="V14" s="14"/>
      <c r="W14" s="2">
        <v>3</v>
      </c>
      <c r="X14" s="2">
        <v>3</v>
      </c>
      <c r="Y14" s="2"/>
      <c r="Z14" s="13"/>
      <c r="AA14" s="14">
        <v>10</v>
      </c>
      <c r="AB14" s="2">
        <v>1</v>
      </c>
      <c r="AC14" s="2">
        <v>1</v>
      </c>
      <c r="AD14" s="2"/>
      <c r="AE14" s="13"/>
      <c r="AF14" s="14">
        <v>4</v>
      </c>
      <c r="AG14" s="2">
        <v>3</v>
      </c>
      <c r="AH14" s="2"/>
      <c r="AI14" s="2"/>
      <c r="AJ14" s="13"/>
      <c r="AK14" s="14">
        <v>11</v>
      </c>
      <c r="AL14" s="2">
        <v>2</v>
      </c>
      <c r="AM14" s="2"/>
      <c r="AN14" s="2"/>
      <c r="AO14" s="13"/>
      <c r="AP14" s="14">
        <v>5</v>
      </c>
      <c r="AQ14" s="2">
        <v>8</v>
      </c>
      <c r="AR14" s="2">
        <v>3</v>
      </c>
      <c r="AS14" s="2"/>
      <c r="AT14" s="15"/>
      <c r="AU14" s="12">
        <v>18</v>
      </c>
      <c r="AV14" s="2">
        <v>2</v>
      </c>
      <c r="AW14" s="2"/>
      <c r="AX14" s="2"/>
      <c r="AY14" s="13"/>
    </row>
    <row r="15" spans="1:51" ht="25.5" customHeight="1">
      <c r="A15" s="2" t="s">
        <v>13</v>
      </c>
      <c r="B15" s="12">
        <v>8</v>
      </c>
      <c r="C15" s="2">
        <v>3</v>
      </c>
      <c r="D15" s="2"/>
      <c r="E15" s="2"/>
      <c r="F15" s="13"/>
      <c r="G15" s="14">
        <v>12</v>
      </c>
      <c r="H15" s="2"/>
      <c r="I15" s="2"/>
      <c r="J15" s="2"/>
      <c r="K15" s="15"/>
      <c r="L15" s="12">
        <v>8</v>
      </c>
      <c r="M15" s="2"/>
      <c r="N15" s="2"/>
      <c r="O15" s="2"/>
      <c r="P15" s="13"/>
      <c r="Q15" s="14">
        <v>5</v>
      </c>
      <c r="R15" s="2">
        <v>4</v>
      </c>
      <c r="S15" s="2"/>
      <c r="T15" s="2"/>
      <c r="U15" s="13"/>
      <c r="V15" s="14"/>
      <c r="W15" s="2">
        <v>4</v>
      </c>
      <c r="X15" s="2">
        <v>2</v>
      </c>
      <c r="Y15" s="2"/>
      <c r="Z15" s="13"/>
      <c r="AA15" s="14">
        <v>10</v>
      </c>
      <c r="AB15" s="2">
        <v>2</v>
      </c>
      <c r="AC15" s="2"/>
      <c r="AD15" s="2"/>
      <c r="AE15" s="13"/>
      <c r="AF15" s="14">
        <v>4</v>
      </c>
      <c r="AG15" s="2">
        <v>3</v>
      </c>
      <c r="AH15" s="2"/>
      <c r="AI15" s="2"/>
      <c r="AJ15" s="13"/>
      <c r="AK15" s="14">
        <v>9</v>
      </c>
      <c r="AL15" s="2">
        <v>4</v>
      </c>
      <c r="AM15" s="2"/>
      <c r="AN15" s="2"/>
      <c r="AO15" s="13"/>
      <c r="AP15" s="14">
        <v>8</v>
      </c>
      <c r="AQ15" s="2">
        <v>7</v>
      </c>
      <c r="AR15" s="2">
        <v>1</v>
      </c>
      <c r="AS15" s="2"/>
      <c r="AT15" s="15"/>
      <c r="AU15" s="12">
        <v>18</v>
      </c>
      <c r="AV15" s="2"/>
      <c r="AW15" s="2">
        <v>2</v>
      </c>
      <c r="AX15" s="2"/>
      <c r="AY15" s="13"/>
    </row>
    <row r="16" spans="1:51" ht="25.5" customHeight="1">
      <c r="A16" s="2" t="s">
        <v>14</v>
      </c>
      <c r="B16" s="12">
        <v>9</v>
      </c>
      <c r="C16" s="2">
        <v>2</v>
      </c>
      <c r="D16" s="2"/>
      <c r="E16" s="2"/>
      <c r="F16" s="13"/>
      <c r="G16" s="14">
        <v>12</v>
      </c>
      <c r="H16" s="2"/>
      <c r="I16" s="2"/>
      <c r="J16" s="2"/>
      <c r="K16" s="15"/>
      <c r="L16" s="12">
        <v>7</v>
      </c>
      <c r="M16" s="2"/>
      <c r="N16" s="2">
        <v>1</v>
      </c>
      <c r="O16" s="2"/>
      <c r="P16" s="13"/>
      <c r="Q16" s="14">
        <v>7</v>
      </c>
      <c r="R16" s="2">
        <v>2</v>
      </c>
      <c r="S16" s="2"/>
      <c r="T16" s="2"/>
      <c r="U16" s="13"/>
      <c r="V16" s="14"/>
      <c r="W16" s="2">
        <v>3</v>
      </c>
      <c r="X16" s="2">
        <v>3</v>
      </c>
      <c r="Y16" s="2"/>
      <c r="Z16" s="13"/>
      <c r="AA16" s="14">
        <v>11</v>
      </c>
      <c r="AB16" s="2">
        <v>1</v>
      </c>
      <c r="AC16" s="2"/>
      <c r="AD16" s="2"/>
      <c r="AE16" s="13"/>
      <c r="AF16" s="14">
        <v>4</v>
      </c>
      <c r="AG16" s="2">
        <v>2</v>
      </c>
      <c r="AH16" s="2">
        <v>1</v>
      </c>
      <c r="AI16" s="2"/>
      <c r="AJ16" s="13"/>
      <c r="AK16" s="14">
        <v>11</v>
      </c>
      <c r="AL16" s="2">
        <v>2</v>
      </c>
      <c r="AM16" s="2"/>
      <c r="AN16" s="2"/>
      <c r="AO16" s="13"/>
      <c r="AP16" s="14">
        <v>7</v>
      </c>
      <c r="AQ16" s="2">
        <v>8</v>
      </c>
      <c r="AR16" s="2">
        <v>1</v>
      </c>
      <c r="AS16" s="2"/>
      <c r="AT16" s="15"/>
      <c r="AU16" s="12">
        <v>18</v>
      </c>
      <c r="AV16" s="2"/>
      <c r="AW16" s="2">
        <v>2</v>
      </c>
      <c r="AX16" s="2"/>
      <c r="AY16" s="13"/>
    </row>
    <row r="17" spans="1:51" ht="25.5" customHeight="1" thickBot="1">
      <c r="A17" s="2" t="s">
        <v>15</v>
      </c>
      <c r="B17" s="16">
        <v>9</v>
      </c>
      <c r="C17" s="17">
        <v>2</v>
      </c>
      <c r="D17" s="17"/>
      <c r="E17" s="17"/>
      <c r="F17" s="18"/>
      <c r="G17" s="19">
        <v>12</v>
      </c>
      <c r="H17" s="17"/>
      <c r="I17" s="17"/>
      <c r="J17" s="17"/>
      <c r="K17" s="20"/>
      <c r="L17" s="16">
        <v>7</v>
      </c>
      <c r="M17" s="17">
        <v>1</v>
      </c>
      <c r="N17" s="17"/>
      <c r="O17" s="17"/>
      <c r="P17" s="18"/>
      <c r="Q17" s="19">
        <v>7</v>
      </c>
      <c r="R17" s="17">
        <v>2</v>
      </c>
      <c r="S17" s="17"/>
      <c r="T17" s="17"/>
      <c r="U17" s="18"/>
      <c r="V17" s="19"/>
      <c r="W17" s="17">
        <v>3</v>
      </c>
      <c r="X17" s="17">
        <v>3</v>
      </c>
      <c r="Y17" s="17"/>
      <c r="Z17" s="18"/>
      <c r="AA17" s="19">
        <v>12</v>
      </c>
      <c r="AB17" s="17"/>
      <c r="AC17" s="17"/>
      <c r="AD17" s="17"/>
      <c r="AE17" s="18"/>
      <c r="AF17" s="19">
        <v>4</v>
      </c>
      <c r="AG17" s="17">
        <v>2</v>
      </c>
      <c r="AH17" s="17">
        <v>1</v>
      </c>
      <c r="AI17" s="17"/>
      <c r="AJ17" s="18"/>
      <c r="AK17" s="19">
        <v>11</v>
      </c>
      <c r="AL17" s="17">
        <v>2</v>
      </c>
      <c r="AM17" s="17"/>
      <c r="AN17" s="17"/>
      <c r="AO17" s="18"/>
      <c r="AP17" s="19">
        <v>9</v>
      </c>
      <c r="AQ17" s="17">
        <v>6</v>
      </c>
      <c r="AR17" s="17"/>
      <c r="AS17" s="17">
        <v>1</v>
      </c>
      <c r="AT17" s="20"/>
      <c r="AU17" s="16">
        <v>18</v>
      </c>
      <c r="AV17" s="17"/>
      <c r="AW17" s="17">
        <v>2</v>
      </c>
      <c r="AX17" s="17"/>
      <c r="AY17" s="18"/>
    </row>
    <row r="18" spans="1:51" ht="25.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25.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25.5" customHeight="1">
      <c r="A20" s="34" t="s">
        <v>16</v>
      </c>
      <c r="B20" s="36" t="s">
        <v>28</v>
      </c>
      <c r="C20" s="37"/>
      <c r="D20" s="37"/>
      <c r="E20" s="37"/>
      <c r="F20" s="37"/>
      <c r="G20" s="36" t="s">
        <v>41</v>
      </c>
      <c r="H20" s="37"/>
      <c r="I20" s="37"/>
      <c r="J20" s="37"/>
      <c r="K20" s="38"/>
      <c r="L20" s="37" t="s">
        <v>29</v>
      </c>
      <c r="M20" s="37"/>
      <c r="N20" s="37"/>
      <c r="O20" s="37"/>
      <c r="P20" s="38"/>
      <c r="Q20" s="36" t="s">
        <v>30</v>
      </c>
      <c r="R20" s="37"/>
      <c r="S20" s="37"/>
      <c r="T20" s="37"/>
      <c r="U20" s="38"/>
      <c r="V20" s="36" t="s">
        <v>31</v>
      </c>
      <c r="W20" s="37"/>
      <c r="X20" s="37"/>
      <c r="Y20" s="37"/>
      <c r="Z20" s="38"/>
      <c r="AA20" s="36" t="s">
        <v>18</v>
      </c>
      <c r="AB20" s="37"/>
      <c r="AC20" s="37"/>
      <c r="AD20" s="37"/>
      <c r="AE20" s="38"/>
      <c r="AF20" s="36" t="s">
        <v>39</v>
      </c>
      <c r="AG20" s="37"/>
      <c r="AH20" s="37"/>
      <c r="AI20" s="37"/>
      <c r="AJ20" s="38"/>
      <c r="AK20" s="36" t="s">
        <v>27</v>
      </c>
      <c r="AL20" s="37"/>
      <c r="AM20" s="37"/>
      <c r="AN20" s="37"/>
      <c r="AO20" s="37"/>
      <c r="AP20" s="41" t="s">
        <v>43</v>
      </c>
      <c r="AQ20" s="42"/>
      <c r="AR20" s="42"/>
      <c r="AS20" s="42"/>
      <c r="AT20" s="43"/>
      <c r="AU20" s="36" t="s">
        <v>44</v>
      </c>
      <c r="AV20" s="37"/>
      <c r="AW20" s="37"/>
      <c r="AX20" s="37"/>
      <c r="AY20" s="38"/>
    </row>
    <row r="21" spans="1:51" ht="25.5" customHeight="1">
      <c r="A21" s="35"/>
      <c r="B21" s="10" t="s">
        <v>19</v>
      </c>
      <c r="C21" s="3" t="s">
        <v>20</v>
      </c>
      <c r="D21" s="3" t="s">
        <v>21</v>
      </c>
      <c r="E21" s="4" t="s">
        <v>22</v>
      </c>
      <c r="F21" s="31" t="s">
        <v>23</v>
      </c>
      <c r="G21" s="10" t="s">
        <v>19</v>
      </c>
      <c r="H21" s="3" t="s">
        <v>20</v>
      </c>
      <c r="I21" s="3" t="s">
        <v>21</v>
      </c>
      <c r="J21" s="4" t="s">
        <v>22</v>
      </c>
      <c r="K21" s="11" t="s">
        <v>23</v>
      </c>
      <c r="L21" s="26" t="s">
        <v>19</v>
      </c>
      <c r="M21" s="3" t="s">
        <v>20</v>
      </c>
      <c r="N21" s="3" t="s">
        <v>21</v>
      </c>
      <c r="O21" s="4" t="s">
        <v>22</v>
      </c>
      <c r="P21" s="11" t="s">
        <v>23</v>
      </c>
      <c r="Q21" s="10" t="s">
        <v>19</v>
      </c>
      <c r="R21" s="3" t="s">
        <v>20</v>
      </c>
      <c r="S21" s="3" t="s">
        <v>21</v>
      </c>
      <c r="T21" s="4" t="s">
        <v>22</v>
      </c>
      <c r="U21" s="11" t="s">
        <v>23</v>
      </c>
      <c r="V21" s="10" t="s">
        <v>19</v>
      </c>
      <c r="W21" s="3" t="s">
        <v>20</v>
      </c>
      <c r="X21" s="3" t="s">
        <v>21</v>
      </c>
      <c r="Y21" s="4" t="s">
        <v>22</v>
      </c>
      <c r="Z21" s="11" t="s">
        <v>23</v>
      </c>
      <c r="AA21" s="10" t="s">
        <v>19</v>
      </c>
      <c r="AB21" s="3" t="s">
        <v>20</v>
      </c>
      <c r="AC21" s="3" t="s">
        <v>21</v>
      </c>
      <c r="AD21" s="4" t="s">
        <v>22</v>
      </c>
      <c r="AE21" s="11" t="s">
        <v>23</v>
      </c>
      <c r="AF21" s="10" t="s">
        <v>19</v>
      </c>
      <c r="AG21" s="3" t="s">
        <v>20</v>
      </c>
      <c r="AH21" s="3" t="s">
        <v>21</v>
      </c>
      <c r="AI21" s="4" t="s">
        <v>22</v>
      </c>
      <c r="AJ21" s="11" t="s">
        <v>23</v>
      </c>
      <c r="AK21" s="10" t="s">
        <v>19</v>
      </c>
      <c r="AL21" s="3" t="s">
        <v>20</v>
      </c>
      <c r="AM21" s="3" t="s">
        <v>21</v>
      </c>
      <c r="AN21" s="4" t="s">
        <v>22</v>
      </c>
      <c r="AO21" s="31" t="s">
        <v>23</v>
      </c>
      <c r="AP21" s="10" t="s">
        <v>19</v>
      </c>
      <c r="AQ21" s="3" t="s">
        <v>20</v>
      </c>
      <c r="AR21" s="3" t="s">
        <v>21</v>
      </c>
      <c r="AS21" s="4" t="s">
        <v>22</v>
      </c>
      <c r="AT21" s="11" t="s">
        <v>23</v>
      </c>
      <c r="AU21" s="10" t="s">
        <v>19</v>
      </c>
      <c r="AV21" s="3" t="s">
        <v>20</v>
      </c>
      <c r="AW21" s="3" t="s">
        <v>21</v>
      </c>
      <c r="AX21" s="4" t="s">
        <v>22</v>
      </c>
      <c r="AY21" s="11" t="s">
        <v>23</v>
      </c>
    </row>
    <row r="22" spans="1:51" ht="25.5" customHeight="1">
      <c r="A22" s="15" t="s">
        <v>0</v>
      </c>
      <c r="B22" s="21">
        <f>(B6/11)*100</f>
        <v>63.63636363636363</v>
      </c>
      <c r="C22" s="9">
        <f aca="true" t="shared" si="0" ref="C22:F22">(C6/11)*100</f>
        <v>36.36363636363637</v>
      </c>
      <c r="D22" s="9">
        <f t="shared" si="0"/>
        <v>0</v>
      </c>
      <c r="E22" s="9">
        <f t="shared" si="0"/>
        <v>0</v>
      </c>
      <c r="F22" s="27">
        <f t="shared" si="0"/>
        <v>0</v>
      </c>
      <c r="G22" s="21">
        <f>(G6/12)*100</f>
        <v>100</v>
      </c>
      <c r="H22" s="9">
        <f aca="true" t="shared" si="1" ref="H22:K22">(H6/12)*100</f>
        <v>0</v>
      </c>
      <c r="I22" s="9">
        <f t="shared" si="1"/>
        <v>0</v>
      </c>
      <c r="J22" s="9">
        <f t="shared" si="1"/>
        <v>0</v>
      </c>
      <c r="K22" s="22">
        <f t="shared" si="1"/>
        <v>0</v>
      </c>
      <c r="L22" s="29">
        <f>(L6/8)*100</f>
        <v>100</v>
      </c>
      <c r="M22" s="9">
        <f aca="true" t="shared" si="2" ref="M22:P22">(M6/8)*100</f>
        <v>0</v>
      </c>
      <c r="N22" s="9">
        <f t="shared" si="2"/>
        <v>0</v>
      </c>
      <c r="O22" s="9">
        <f t="shared" si="2"/>
        <v>0</v>
      </c>
      <c r="P22" s="22">
        <f t="shared" si="2"/>
        <v>0</v>
      </c>
      <c r="Q22" s="21">
        <f>(Q6/9)*100</f>
        <v>77.77777777777779</v>
      </c>
      <c r="R22" s="9">
        <f aca="true" t="shared" si="3" ref="R22:U22">(R6/9)*100</f>
        <v>22.22222222222222</v>
      </c>
      <c r="S22" s="9">
        <f t="shared" si="3"/>
        <v>0</v>
      </c>
      <c r="T22" s="9">
        <f t="shared" si="3"/>
        <v>0</v>
      </c>
      <c r="U22" s="22">
        <f t="shared" si="3"/>
        <v>0</v>
      </c>
      <c r="V22" s="21">
        <f>(V6/6)*100</f>
        <v>0</v>
      </c>
      <c r="W22" s="9">
        <f aca="true" t="shared" si="4" ref="W22:Z22">(W6/6)*100</f>
        <v>66.66666666666666</v>
      </c>
      <c r="X22" s="9">
        <f t="shared" si="4"/>
        <v>33.33333333333333</v>
      </c>
      <c r="Y22" s="9">
        <f t="shared" si="4"/>
        <v>0</v>
      </c>
      <c r="Z22" s="22">
        <f t="shared" si="4"/>
        <v>0</v>
      </c>
      <c r="AA22" s="21">
        <f>(AA6/12)*100</f>
        <v>100</v>
      </c>
      <c r="AB22" s="9">
        <f aca="true" t="shared" si="5" ref="AB22:AE22">(AB6/12)*100</f>
        <v>0</v>
      </c>
      <c r="AC22" s="9">
        <f t="shared" si="5"/>
        <v>0</v>
      </c>
      <c r="AD22" s="9">
        <f t="shared" si="5"/>
        <v>0</v>
      </c>
      <c r="AE22" s="22">
        <f t="shared" si="5"/>
        <v>0</v>
      </c>
      <c r="AF22" s="21">
        <f>(AF6/7)*100</f>
        <v>57.14285714285714</v>
      </c>
      <c r="AG22" s="9">
        <f aca="true" t="shared" si="6" ref="AG22:AJ22">(AG6/7)*100</f>
        <v>42.857142857142854</v>
      </c>
      <c r="AH22" s="9">
        <f t="shared" si="6"/>
        <v>0</v>
      </c>
      <c r="AI22" s="9">
        <f t="shared" si="6"/>
        <v>0</v>
      </c>
      <c r="AJ22" s="22">
        <f t="shared" si="6"/>
        <v>0</v>
      </c>
      <c r="AK22" s="21">
        <f>(AK6/13)*100</f>
        <v>69.23076923076923</v>
      </c>
      <c r="AL22" s="9">
        <f aca="true" t="shared" si="7" ref="AL22:AO22">(AL6/13)*100</f>
        <v>30.76923076923077</v>
      </c>
      <c r="AM22" s="9">
        <f t="shared" si="7"/>
        <v>0</v>
      </c>
      <c r="AN22" s="9">
        <f t="shared" si="7"/>
        <v>0</v>
      </c>
      <c r="AO22" s="27">
        <f t="shared" si="7"/>
        <v>0</v>
      </c>
      <c r="AP22" s="21">
        <f>(AP6/16)*100</f>
        <v>62.5</v>
      </c>
      <c r="AQ22" s="9">
        <f aca="true" t="shared" si="8" ref="AQ22:AT22">(AQ6/16)*100</f>
        <v>25</v>
      </c>
      <c r="AR22" s="9">
        <f t="shared" si="8"/>
        <v>12.5</v>
      </c>
      <c r="AS22" s="9">
        <f t="shared" si="8"/>
        <v>0</v>
      </c>
      <c r="AT22" s="22">
        <f t="shared" si="8"/>
        <v>0</v>
      </c>
      <c r="AU22" s="21">
        <f>(AU6/20)*100</f>
        <v>90</v>
      </c>
      <c r="AV22" s="29">
        <f aca="true" t="shared" si="9" ref="AV22:AY22">(AV6/20)*100</f>
        <v>10</v>
      </c>
      <c r="AW22" s="29">
        <f t="shared" si="9"/>
        <v>0</v>
      </c>
      <c r="AX22" s="29">
        <f t="shared" si="9"/>
        <v>0</v>
      </c>
      <c r="AY22" s="32">
        <f t="shared" si="9"/>
        <v>0</v>
      </c>
    </row>
    <row r="23" spans="1:51" ht="25.5" customHeight="1">
      <c r="A23" s="15" t="s">
        <v>10</v>
      </c>
      <c r="B23" s="21">
        <f aca="true" t="shared" si="10" ref="B23:F25">(B7/11)*100</f>
        <v>81.81818181818183</v>
      </c>
      <c r="C23" s="9">
        <f t="shared" si="10"/>
        <v>18.181818181818183</v>
      </c>
      <c r="D23" s="9">
        <f t="shared" si="10"/>
        <v>0</v>
      </c>
      <c r="E23" s="9">
        <f t="shared" si="10"/>
        <v>0</v>
      </c>
      <c r="F23" s="27">
        <f t="shared" si="10"/>
        <v>0</v>
      </c>
      <c r="G23" s="21">
        <f aca="true" t="shared" si="11" ref="G23:K23">(G7/12)*100</f>
        <v>100</v>
      </c>
      <c r="H23" s="9">
        <f t="shared" si="11"/>
        <v>0</v>
      </c>
      <c r="I23" s="9">
        <f t="shared" si="11"/>
        <v>0</v>
      </c>
      <c r="J23" s="9">
        <f t="shared" si="11"/>
        <v>0</v>
      </c>
      <c r="K23" s="22">
        <f t="shared" si="11"/>
        <v>0</v>
      </c>
      <c r="L23" s="29">
        <f aca="true" t="shared" si="12" ref="L23:M25">(L7/8)*100</f>
        <v>100</v>
      </c>
      <c r="M23" s="9">
        <f t="shared" si="12"/>
        <v>0</v>
      </c>
      <c r="N23" s="9">
        <f aca="true" t="shared" si="13" ref="N23:P23">(N7/7)*100</f>
        <v>0</v>
      </c>
      <c r="O23" s="9">
        <f t="shared" si="13"/>
        <v>0</v>
      </c>
      <c r="P23" s="22">
        <f t="shared" si="13"/>
        <v>0</v>
      </c>
      <c r="Q23" s="21">
        <f aca="true" t="shared" si="14" ref="Q23:U25">(Q7/9)*100</f>
        <v>66.66666666666666</v>
      </c>
      <c r="R23" s="9">
        <f t="shared" si="14"/>
        <v>22.22222222222222</v>
      </c>
      <c r="S23" s="9">
        <f t="shared" si="14"/>
        <v>11.11111111111111</v>
      </c>
      <c r="T23" s="9">
        <f t="shared" si="14"/>
        <v>0</v>
      </c>
      <c r="U23" s="22">
        <f t="shared" si="14"/>
        <v>0</v>
      </c>
      <c r="V23" s="21">
        <f aca="true" t="shared" si="15" ref="V23:Z25">(V7/6)*100</f>
        <v>0</v>
      </c>
      <c r="W23" s="9">
        <f t="shared" si="15"/>
        <v>50</v>
      </c>
      <c r="X23" s="9">
        <f t="shared" si="15"/>
        <v>50</v>
      </c>
      <c r="Y23" s="9">
        <f t="shared" si="15"/>
        <v>0</v>
      </c>
      <c r="Z23" s="22">
        <f t="shared" si="15"/>
        <v>0</v>
      </c>
      <c r="AA23" s="21">
        <f aca="true" t="shared" si="16" ref="AA23:AE23">(AA7/12)*100</f>
        <v>100</v>
      </c>
      <c r="AB23" s="9">
        <f t="shared" si="16"/>
        <v>0</v>
      </c>
      <c r="AC23" s="9">
        <f t="shared" si="16"/>
        <v>0</v>
      </c>
      <c r="AD23" s="9">
        <f t="shared" si="16"/>
        <v>0</v>
      </c>
      <c r="AE23" s="22">
        <f t="shared" si="16"/>
        <v>0</v>
      </c>
      <c r="AF23" s="21">
        <f aca="true" t="shared" si="17" ref="AF23:AJ25">(AF7/7)*100</f>
        <v>42.857142857142854</v>
      </c>
      <c r="AG23" s="9">
        <f t="shared" si="17"/>
        <v>57.14285714285714</v>
      </c>
      <c r="AH23" s="9">
        <f t="shared" si="17"/>
        <v>0</v>
      </c>
      <c r="AI23" s="9">
        <f t="shared" si="17"/>
        <v>0</v>
      </c>
      <c r="AJ23" s="22">
        <f t="shared" si="17"/>
        <v>0</v>
      </c>
      <c r="AK23" s="21">
        <f aca="true" t="shared" si="18" ref="AK23:AO25">(AK7/13)*100</f>
        <v>69.23076923076923</v>
      </c>
      <c r="AL23" s="9">
        <f t="shared" si="18"/>
        <v>30.76923076923077</v>
      </c>
      <c r="AM23" s="9">
        <f t="shared" si="18"/>
        <v>0</v>
      </c>
      <c r="AN23" s="9">
        <f t="shared" si="18"/>
        <v>0</v>
      </c>
      <c r="AO23" s="27">
        <f t="shared" si="18"/>
        <v>0</v>
      </c>
      <c r="AP23" s="21">
        <f aca="true" t="shared" si="19" ref="AP23:AT23">(AP7/16)*100</f>
        <v>50</v>
      </c>
      <c r="AQ23" s="9">
        <f t="shared" si="19"/>
        <v>31.25</v>
      </c>
      <c r="AR23" s="9">
        <f t="shared" si="19"/>
        <v>18.75</v>
      </c>
      <c r="AS23" s="9">
        <f t="shared" si="19"/>
        <v>0</v>
      </c>
      <c r="AT23" s="22">
        <f t="shared" si="19"/>
        <v>0</v>
      </c>
      <c r="AU23" s="21">
        <f aca="true" t="shared" si="20" ref="AU23:AY23">(AU7/20)*100</f>
        <v>90</v>
      </c>
      <c r="AV23" s="29">
        <f t="shared" si="20"/>
        <v>0</v>
      </c>
      <c r="AW23" s="29">
        <f t="shared" si="20"/>
        <v>10</v>
      </c>
      <c r="AX23" s="29">
        <f t="shared" si="20"/>
        <v>0</v>
      </c>
      <c r="AY23" s="32">
        <f t="shared" si="20"/>
        <v>0</v>
      </c>
    </row>
    <row r="24" spans="1:51" ht="25.5" customHeight="1">
      <c r="A24" s="15" t="s">
        <v>1</v>
      </c>
      <c r="B24" s="21">
        <f t="shared" si="10"/>
        <v>63.63636363636363</v>
      </c>
      <c r="C24" s="9">
        <f t="shared" si="10"/>
        <v>27.27272727272727</v>
      </c>
      <c r="D24" s="9">
        <f t="shared" si="10"/>
        <v>9.090909090909092</v>
      </c>
      <c r="E24" s="9">
        <f t="shared" si="10"/>
        <v>0</v>
      </c>
      <c r="F24" s="27">
        <f t="shared" si="10"/>
        <v>0</v>
      </c>
      <c r="G24" s="21">
        <f aca="true" t="shared" si="21" ref="G24:K24">(G8/12)*100</f>
        <v>100</v>
      </c>
      <c r="H24" s="9">
        <f t="shared" si="21"/>
        <v>0</v>
      </c>
      <c r="I24" s="9">
        <f t="shared" si="21"/>
        <v>0</v>
      </c>
      <c r="J24" s="9">
        <f t="shared" si="21"/>
        <v>0</v>
      </c>
      <c r="K24" s="22">
        <f t="shared" si="21"/>
        <v>0</v>
      </c>
      <c r="L24" s="29">
        <f t="shared" si="12"/>
        <v>100</v>
      </c>
      <c r="M24" s="9">
        <f t="shared" si="12"/>
        <v>0</v>
      </c>
      <c r="N24" s="9">
        <f aca="true" t="shared" si="22" ref="N24:P24">(N8/7)*100</f>
        <v>0</v>
      </c>
      <c r="O24" s="9">
        <f t="shared" si="22"/>
        <v>0</v>
      </c>
      <c r="P24" s="22">
        <f t="shared" si="22"/>
        <v>0</v>
      </c>
      <c r="Q24" s="21">
        <f t="shared" si="14"/>
        <v>77.77777777777779</v>
      </c>
      <c r="R24" s="9">
        <f t="shared" si="14"/>
        <v>22.22222222222222</v>
      </c>
      <c r="S24" s="9">
        <f t="shared" si="14"/>
        <v>0</v>
      </c>
      <c r="T24" s="9">
        <f t="shared" si="14"/>
        <v>0</v>
      </c>
      <c r="U24" s="22">
        <f t="shared" si="14"/>
        <v>0</v>
      </c>
      <c r="V24" s="21">
        <f t="shared" si="15"/>
        <v>0</v>
      </c>
      <c r="W24" s="9">
        <f t="shared" si="15"/>
        <v>50</v>
      </c>
      <c r="X24" s="9">
        <f t="shared" si="15"/>
        <v>50</v>
      </c>
      <c r="Y24" s="9">
        <f t="shared" si="15"/>
        <v>0</v>
      </c>
      <c r="Z24" s="22">
        <f t="shared" si="15"/>
        <v>0</v>
      </c>
      <c r="AA24" s="21">
        <f aca="true" t="shared" si="23" ref="AA24:AE24">(AA8/12)*100</f>
        <v>100</v>
      </c>
      <c r="AB24" s="9">
        <f t="shared" si="23"/>
        <v>0</v>
      </c>
      <c r="AC24" s="9">
        <f t="shared" si="23"/>
        <v>0</v>
      </c>
      <c r="AD24" s="9">
        <f t="shared" si="23"/>
        <v>0</v>
      </c>
      <c r="AE24" s="22">
        <f t="shared" si="23"/>
        <v>0</v>
      </c>
      <c r="AF24" s="21">
        <f t="shared" si="17"/>
        <v>57.14285714285714</v>
      </c>
      <c r="AG24" s="9">
        <f t="shared" si="17"/>
        <v>42.857142857142854</v>
      </c>
      <c r="AH24" s="9">
        <f t="shared" si="17"/>
        <v>0</v>
      </c>
      <c r="AI24" s="9">
        <f t="shared" si="17"/>
        <v>0</v>
      </c>
      <c r="AJ24" s="22">
        <f t="shared" si="17"/>
        <v>0</v>
      </c>
      <c r="AK24" s="21">
        <f t="shared" si="18"/>
        <v>69.23076923076923</v>
      </c>
      <c r="AL24" s="9">
        <f t="shared" si="18"/>
        <v>30.76923076923077</v>
      </c>
      <c r="AM24" s="9">
        <f t="shared" si="18"/>
        <v>0</v>
      </c>
      <c r="AN24" s="9">
        <f t="shared" si="18"/>
        <v>0</v>
      </c>
      <c r="AO24" s="27">
        <f t="shared" si="18"/>
        <v>0</v>
      </c>
      <c r="AP24" s="21">
        <f aca="true" t="shared" si="24" ref="AP24:AT24">(AP8/16)*100</f>
        <v>62.5</v>
      </c>
      <c r="AQ24" s="9">
        <f t="shared" si="24"/>
        <v>25</v>
      </c>
      <c r="AR24" s="9">
        <f t="shared" si="24"/>
        <v>12.5</v>
      </c>
      <c r="AS24" s="9">
        <f t="shared" si="24"/>
        <v>0</v>
      </c>
      <c r="AT24" s="22">
        <f t="shared" si="24"/>
        <v>0</v>
      </c>
      <c r="AU24" s="21">
        <f aca="true" t="shared" si="25" ref="AU24:AY24">(AU8/20)*100</f>
        <v>90</v>
      </c>
      <c r="AV24" s="29">
        <f t="shared" si="25"/>
        <v>0</v>
      </c>
      <c r="AW24" s="29">
        <f t="shared" si="25"/>
        <v>10</v>
      </c>
      <c r="AX24" s="29">
        <f t="shared" si="25"/>
        <v>0</v>
      </c>
      <c r="AY24" s="32">
        <f t="shared" si="25"/>
        <v>0</v>
      </c>
    </row>
    <row r="25" spans="1:51" ht="25.5" customHeight="1" thickBot="1">
      <c r="A25" s="15" t="s">
        <v>2</v>
      </c>
      <c r="B25" s="23">
        <f t="shared" si="10"/>
        <v>63.63636363636363</v>
      </c>
      <c r="C25" s="24">
        <f t="shared" si="10"/>
        <v>36.36363636363637</v>
      </c>
      <c r="D25" s="24">
        <f t="shared" si="10"/>
        <v>0</v>
      </c>
      <c r="E25" s="24">
        <f t="shared" si="10"/>
        <v>0</v>
      </c>
      <c r="F25" s="28">
        <f t="shared" si="10"/>
        <v>0</v>
      </c>
      <c r="G25" s="23">
        <f aca="true" t="shared" si="26" ref="G25:K25">(G9/12)*100</f>
        <v>100</v>
      </c>
      <c r="H25" s="24">
        <f t="shared" si="26"/>
        <v>0</v>
      </c>
      <c r="I25" s="24">
        <f t="shared" si="26"/>
        <v>0</v>
      </c>
      <c r="J25" s="24">
        <f t="shared" si="26"/>
        <v>0</v>
      </c>
      <c r="K25" s="25">
        <f t="shared" si="26"/>
        <v>0</v>
      </c>
      <c r="L25" s="30">
        <f t="shared" si="12"/>
        <v>100</v>
      </c>
      <c r="M25" s="24">
        <f t="shared" si="12"/>
        <v>0</v>
      </c>
      <c r="N25" s="24">
        <f aca="true" t="shared" si="27" ref="N25:P25">(N9/7)*100</f>
        <v>0</v>
      </c>
      <c r="O25" s="24">
        <f t="shared" si="27"/>
        <v>0</v>
      </c>
      <c r="P25" s="25">
        <f t="shared" si="27"/>
        <v>0</v>
      </c>
      <c r="Q25" s="23">
        <f t="shared" si="14"/>
        <v>77.77777777777779</v>
      </c>
      <c r="R25" s="24">
        <f t="shared" si="14"/>
        <v>22.22222222222222</v>
      </c>
      <c r="S25" s="24">
        <f t="shared" si="14"/>
        <v>0</v>
      </c>
      <c r="T25" s="24">
        <f t="shared" si="14"/>
        <v>0</v>
      </c>
      <c r="U25" s="25">
        <f t="shared" si="14"/>
        <v>0</v>
      </c>
      <c r="V25" s="23">
        <f t="shared" si="15"/>
        <v>0</v>
      </c>
      <c r="W25" s="24">
        <f t="shared" si="15"/>
        <v>66.66666666666666</v>
      </c>
      <c r="X25" s="24">
        <f t="shared" si="15"/>
        <v>33.33333333333333</v>
      </c>
      <c r="Y25" s="24">
        <f t="shared" si="15"/>
        <v>0</v>
      </c>
      <c r="Z25" s="25">
        <f t="shared" si="15"/>
        <v>0</v>
      </c>
      <c r="AA25" s="23">
        <f aca="true" t="shared" si="28" ref="AA25:AE25">(AA9/12)*100</f>
        <v>91.66666666666666</v>
      </c>
      <c r="AB25" s="24">
        <f t="shared" si="28"/>
        <v>0</v>
      </c>
      <c r="AC25" s="24">
        <f t="shared" si="28"/>
        <v>8.333333333333332</v>
      </c>
      <c r="AD25" s="24">
        <f t="shared" si="28"/>
        <v>0</v>
      </c>
      <c r="AE25" s="25">
        <f t="shared" si="28"/>
        <v>0</v>
      </c>
      <c r="AF25" s="23">
        <f t="shared" si="17"/>
        <v>42.857142857142854</v>
      </c>
      <c r="AG25" s="24">
        <f t="shared" si="17"/>
        <v>57.14285714285714</v>
      </c>
      <c r="AH25" s="24">
        <f t="shared" si="17"/>
        <v>0</v>
      </c>
      <c r="AI25" s="24">
        <f t="shared" si="17"/>
        <v>0</v>
      </c>
      <c r="AJ25" s="25">
        <f t="shared" si="17"/>
        <v>0</v>
      </c>
      <c r="AK25" s="23">
        <f t="shared" si="18"/>
        <v>69.23076923076923</v>
      </c>
      <c r="AL25" s="24">
        <f t="shared" si="18"/>
        <v>30.76923076923077</v>
      </c>
      <c r="AM25" s="24">
        <f t="shared" si="18"/>
        <v>0</v>
      </c>
      <c r="AN25" s="24">
        <f t="shared" si="18"/>
        <v>0</v>
      </c>
      <c r="AO25" s="28">
        <f t="shared" si="18"/>
        <v>0</v>
      </c>
      <c r="AP25" s="23">
        <f aca="true" t="shared" si="29" ref="AP25:AT25">(AP9/16)*100</f>
        <v>62.5</v>
      </c>
      <c r="AQ25" s="24">
        <f t="shared" si="29"/>
        <v>18.75</v>
      </c>
      <c r="AR25" s="24">
        <f t="shared" si="29"/>
        <v>18.75</v>
      </c>
      <c r="AS25" s="24">
        <f t="shared" si="29"/>
        <v>0</v>
      </c>
      <c r="AT25" s="25">
        <f t="shared" si="29"/>
        <v>0</v>
      </c>
      <c r="AU25" s="23">
        <f aca="true" t="shared" si="30" ref="AU25:AY25">(AU9/20)*100</f>
        <v>100</v>
      </c>
      <c r="AV25" s="30">
        <f t="shared" si="30"/>
        <v>0</v>
      </c>
      <c r="AW25" s="30">
        <f t="shared" si="30"/>
        <v>0</v>
      </c>
      <c r="AX25" s="30">
        <f t="shared" si="30"/>
        <v>0</v>
      </c>
      <c r="AY25" s="33">
        <f t="shared" si="30"/>
        <v>0</v>
      </c>
    </row>
    <row r="26" spans="1:51" ht="25.5" customHeight="1" thickBo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ht="25.5" customHeight="1">
      <c r="A27" s="34" t="s">
        <v>17</v>
      </c>
      <c r="B27" s="36" t="s">
        <v>28</v>
      </c>
      <c r="C27" s="37"/>
      <c r="D27" s="37"/>
      <c r="E27" s="37"/>
      <c r="F27" s="37"/>
      <c r="G27" s="36" t="s">
        <v>41</v>
      </c>
      <c r="H27" s="37"/>
      <c r="I27" s="37"/>
      <c r="J27" s="37"/>
      <c r="K27" s="38"/>
      <c r="L27" s="37" t="s">
        <v>29</v>
      </c>
      <c r="M27" s="37"/>
      <c r="N27" s="37"/>
      <c r="O27" s="37"/>
      <c r="P27" s="38"/>
      <c r="Q27" s="36" t="s">
        <v>30</v>
      </c>
      <c r="R27" s="37"/>
      <c r="S27" s="37"/>
      <c r="T27" s="37"/>
      <c r="U27" s="38"/>
      <c r="V27" s="36" t="s">
        <v>31</v>
      </c>
      <c r="W27" s="37"/>
      <c r="X27" s="37"/>
      <c r="Y27" s="37"/>
      <c r="Z27" s="38"/>
      <c r="AA27" s="36" t="s">
        <v>18</v>
      </c>
      <c r="AB27" s="37"/>
      <c r="AC27" s="37"/>
      <c r="AD27" s="37"/>
      <c r="AE27" s="38"/>
      <c r="AF27" s="36" t="s">
        <v>39</v>
      </c>
      <c r="AG27" s="37"/>
      <c r="AH27" s="37"/>
      <c r="AI27" s="37"/>
      <c r="AJ27" s="38"/>
      <c r="AK27" s="36" t="s">
        <v>27</v>
      </c>
      <c r="AL27" s="37"/>
      <c r="AM27" s="37"/>
      <c r="AN27" s="37"/>
      <c r="AO27" s="37"/>
      <c r="AP27" s="41" t="s">
        <v>42</v>
      </c>
      <c r="AQ27" s="42"/>
      <c r="AR27" s="42"/>
      <c r="AS27" s="42"/>
      <c r="AT27" s="43"/>
      <c r="AU27" s="36" t="s">
        <v>45</v>
      </c>
      <c r="AV27" s="37"/>
      <c r="AW27" s="37"/>
      <c r="AX27" s="37"/>
      <c r="AY27" s="38"/>
    </row>
    <row r="28" spans="1:51" ht="25.5" customHeight="1">
      <c r="A28" s="35"/>
      <c r="B28" s="10" t="s">
        <v>19</v>
      </c>
      <c r="C28" s="3" t="s">
        <v>20</v>
      </c>
      <c r="D28" s="3" t="s">
        <v>21</v>
      </c>
      <c r="E28" s="4" t="s">
        <v>22</v>
      </c>
      <c r="F28" s="31" t="s">
        <v>23</v>
      </c>
      <c r="G28" s="10" t="s">
        <v>19</v>
      </c>
      <c r="H28" s="3" t="s">
        <v>20</v>
      </c>
      <c r="I28" s="3" t="s">
        <v>21</v>
      </c>
      <c r="J28" s="4" t="s">
        <v>22</v>
      </c>
      <c r="K28" s="11" t="s">
        <v>23</v>
      </c>
      <c r="L28" s="26" t="s">
        <v>19</v>
      </c>
      <c r="M28" s="3" t="s">
        <v>20</v>
      </c>
      <c r="N28" s="3" t="s">
        <v>21</v>
      </c>
      <c r="O28" s="4" t="s">
        <v>22</v>
      </c>
      <c r="P28" s="11" t="s">
        <v>23</v>
      </c>
      <c r="Q28" s="10" t="s">
        <v>19</v>
      </c>
      <c r="R28" s="3" t="s">
        <v>20</v>
      </c>
      <c r="S28" s="3" t="s">
        <v>21</v>
      </c>
      <c r="T28" s="4" t="s">
        <v>22</v>
      </c>
      <c r="U28" s="11" t="s">
        <v>23</v>
      </c>
      <c r="V28" s="10" t="s">
        <v>19</v>
      </c>
      <c r="W28" s="3" t="s">
        <v>20</v>
      </c>
      <c r="X28" s="3" t="s">
        <v>21</v>
      </c>
      <c r="Y28" s="4" t="s">
        <v>22</v>
      </c>
      <c r="Z28" s="11" t="s">
        <v>23</v>
      </c>
      <c r="AA28" s="10" t="s">
        <v>19</v>
      </c>
      <c r="AB28" s="3" t="s">
        <v>20</v>
      </c>
      <c r="AC28" s="3" t="s">
        <v>21</v>
      </c>
      <c r="AD28" s="4" t="s">
        <v>22</v>
      </c>
      <c r="AE28" s="11" t="s">
        <v>23</v>
      </c>
      <c r="AF28" s="10" t="s">
        <v>19</v>
      </c>
      <c r="AG28" s="3" t="s">
        <v>20</v>
      </c>
      <c r="AH28" s="3" t="s">
        <v>21</v>
      </c>
      <c r="AI28" s="4" t="s">
        <v>22</v>
      </c>
      <c r="AJ28" s="11" t="s">
        <v>23</v>
      </c>
      <c r="AK28" s="10" t="s">
        <v>19</v>
      </c>
      <c r="AL28" s="3" t="s">
        <v>20</v>
      </c>
      <c r="AM28" s="3" t="s">
        <v>21</v>
      </c>
      <c r="AN28" s="4" t="s">
        <v>22</v>
      </c>
      <c r="AO28" s="31" t="s">
        <v>23</v>
      </c>
      <c r="AP28" s="10" t="s">
        <v>19</v>
      </c>
      <c r="AQ28" s="3" t="s">
        <v>20</v>
      </c>
      <c r="AR28" s="3" t="s">
        <v>21</v>
      </c>
      <c r="AS28" s="4" t="s">
        <v>22</v>
      </c>
      <c r="AT28" s="11" t="s">
        <v>23</v>
      </c>
      <c r="AU28" s="10" t="s">
        <v>19</v>
      </c>
      <c r="AV28" s="3" t="s">
        <v>20</v>
      </c>
      <c r="AW28" s="3" t="s">
        <v>21</v>
      </c>
      <c r="AX28" s="4" t="s">
        <v>22</v>
      </c>
      <c r="AY28" s="11" t="s">
        <v>23</v>
      </c>
    </row>
    <row r="29" spans="1:51" ht="25.5" customHeight="1">
      <c r="A29" s="15" t="s">
        <v>11</v>
      </c>
      <c r="B29" s="21">
        <f>(B13/11)*100</f>
        <v>81.81818181818183</v>
      </c>
      <c r="C29" s="9">
        <f aca="true" t="shared" si="31" ref="C29:F29">(C13/11)*100</f>
        <v>18.181818181818183</v>
      </c>
      <c r="D29" s="9">
        <f t="shared" si="31"/>
        <v>0</v>
      </c>
      <c r="E29" s="9">
        <f t="shared" si="31"/>
        <v>0</v>
      </c>
      <c r="F29" s="27">
        <f t="shared" si="31"/>
        <v>0</v>
      </c>
      <c r="G29" s="21">
        <f>(G13/12)*100</f>
        <v>100</v>
      </c>
      <c r="H29" s="9">
        <f aca="true" t="shared" si="32" ref="H29:K29">(H13/12)*100</f>
        <v>0</v>
      </c>
      <c r="I29" s="9">
        <f t="shared" si="32"/>
        <v>0</v>
      </c>
      <c r="J29" s="9">
        <f t="shared" si="32"/>
        <v>0</v>
      </c>
      <c r="K29" s="22">
        <f t="shared" si="32"/>
        <v>0</v>
      </c>
      <c r="L29" s="29">
        <f>(L13/8)*100</f>
        <v>87.5</v>
      </c>
      <c r="M29" s="9">
        <f aca="true" t="shared" si="33" ref="M29:P29">(M13/8)*100</f>
        <v>12.5</v>
      </c>
      <c r="N29" s="9">
        <f t="shared" si="33"/>
        <v>0</v>
      </c>
      <c r="O29" s="9">
        <f t="shared" si="33"/>
        <v>0</v>
      </c>
      <c r="P29" s="22">
        <f t="shared" si="33"/>
        <v>0</v>
      </c>
      <c r="Q29" s="21">
        <f>(Q13/9)*100</f>
        <v>77.77777777777779</v>
      </c>
      <c r="R29" s="9">
        <f aca="true" t="shared" si="34" ref="R29:U29">(R13/9)*100</f>
        <v>22.22222222222222</v>
      </c>
      <c r="S29" s="9">
        <f t="shared" si="34"/>
        <v>0</v>
      </c>
      <c r="T29" s="9">
        <f t="shared" si="34"/>
        <v>0</v>
      </c>
      <c r="U29" s="22">
        <f t="shared" si="34"/>
        <v>0</v>
      </c>
      <c r="V29" s="21">
        <f>(V13/6)*100</f>
        <v>0</v>
      </c>
      <c r="W29" s="9">
        <f aca="true" t="shared" si="35" ref="W29:Z29">(W13/6)*100</f>
        <v>66.66666666666666</v>
      </c>
      <c r="X29" s="9">
        <f t="shared" si="35"/>
        <v>33.33333333333333</v>
      </c>
      <c r="Y29" s="9">
        <f t="shared" si="35"/>
        <v>0</v>
      </c>
      <c r="Z29" s="22">
        <f t="shared" si="35"/>
        <v>0</v>
      </c>
      <c r="AA29" s="21">
        <f>(AA13/12)*100</f>
        <v>91.66666666666666</v>
      </c>
      <c r="AB29" s="9">
        <f aca="true" t="shared" si="36" ref="AB29:AE29">(AB13/12)*100</f>
        <v>0</v>
      </c>
      <c r="AC29" s="9">
        <f t="shared" si="36"/>
        <v>8.333333333333332</v>
      </c>
      <c r="AD29" s="9">
        <f t="shared" si="36"/>
        <v>0</v>
      </c>
      <c r="AE29" s="22">
        <f t="shared" si="36"/>
        <v>0</v>
      </c>
      <c r="AF29" s="21">
        <f>(AF13/7)*100</f>
        <v>71.42857142857143</v>
      </c>
      <c r="AG29" s="9">
        <f aca="true" t="shared" si="37" ref="AG29:AJ29">(AG13/7)*100</f>
        <v>14.285714285714285</v>
      </c>
      <c r="AH29" s="9">
        <f t="shared" si="37"/>
        <v>14.285714285714285</v>
      </c>
      <c r="AI29" s="9">
        <f t="shared" si="37"/>
        <v>0</v>
      </c>
      <c r="AJ29" s="22">
        <f t="shared" si="37"/>
        <v>0</v>
      </c>
      <c r="AK29" s="21">
        <f>(AK13/13)*100</f>
        <v>84.61538461538461</v>
      </c>
      <c r="AL29" s="9">
        <f aca="true" t="shared" si="38" ref="AL29:AO29">(AL13/13)*100</f>
        <v>15.384615384615385</v>
      </c>
      <c r="AM29" s="9">
        <f t="shared" si="38"/>
        <v>0</v>
      </c>
      <c r="AN29" s="9">
        <f t="shared" si="38"/>
        <v>0</v>
      </c>
      <c r="AO29" s="27">
        <f t="shared" si="38"/>
        <v>0</v>
      </c>
      <c r="AP29" s="21">
        <f>(AP13/16)*100</f>
        <v>37.5</v>
      </c>
      <c r="AQ29" s="9">
        <f aca="true" t="shared" si="39" ref="AQ29:AT29">(AQ13/16)*100</f>
        <v>50</v>
      </c>
      <c r="AR29" s="9">
        <f t="shared" si="39"/>
        <v>12.5</v>
      </c>
      <c r="AS29" s="9">
        <f t="shared" si="39"/>
        <v>0</v>
      </c>
      <c r="AT29" s="22">
        <f t="shared" si="39"/>
        <v>0</v>
      </c>
      <c r="AU29" s="21">
        <f>(AU13/20)*100</f>
        <v>90</v>
      </c>
      <c r="AV29" s="29">
        <f aca="true" t="shared" si="40" ref="AV29:AY29">(AV13/20)*100</f>
        <v>10</v>
      </c>
      <c r="AW29" s="29">
        <f t="shared" si="40"/>
        <v>0</v>
      </c>
      <c r="AX29" s="29">
        <f t="shared" si="40"/>
        <v>0</v>
      </c>
      <c r="AY29" s="32">
        <f t="shared" si="40"/>
        <v>0</v>
      </c>
    </row>
    <row r="30" spans="1:51" ht="25.5" customHeight="1">
      <c r="A30" s="15" t="s">
        <v>12</v>
      </c>
      <c r="B30" s="21">
        <f aca="true" t="shared" si="41" ref="B30:F31">(B14/11)*100</f>
        <v>72.72727272727273</v>
      </c>
      <c r="C30" s="9">
        <f t="shared" si="41"/>
        <v>27.27272727272727</v>
      </c>
      <c r="D30" s="9">
        <f t="shared" si="41"/>
        <v>0</v>
      </c>
      <c r="E30" s="9">
        <f t="shared" si="41"/>
        <v>0</v>
      </c>
      <c r="F30" s="27">
        <f t="shared" si="41"/>
        <v>0</v>
      </c>
      <c r="G30" s="21">
        <f aca="true" t="shared" si="42" ref="G30:K30">(G14/12)*100</f>
        <v>91.66666666666666</v>
      </c>
      <c r="H30" s="9">
        <f t="shared" si="42"/>
        <v>8.333333333333332</v>
      </c>
      <c r="I30" s="9">
        <f t="shared" si="42"/>
        <v>0</v>
      </c>
      <c r="J30" s="9">
        <f t="shared" si="42"/>
        <v>0</v>
      </c>
      <c r="K30" s="22">
        <f t="shared" si="42"/>
        <v>0</v>
      </c>
      <c r="L30" s="29">
        <f aca="true" t="shared" si="43" ref="L30:P33">(L14/8)*100</f>
        <v>87.5</v>
      </c>
      <c r="M30" s="9">
        <f t="shared" si="43"/>
        <v>12.5</v>
      </c>
      <c r="N30" s="9">
        <f t="shared" si="43"/>
        <v>0</v>
      </c>
      <c r="O30" s="9">
        <f t="shared" si="43"/>
        <v>0</v>
      </c>
      <c r="P30" s="22">
        <f t="shared" si="43"/>
        <v>0</v>
      </c>
      <c r="Q30" s="21">
        <f aca="true" t="shared" si="44" ref="Q30:U30">(Q14/9)*100</f>
        <v>55.55555555555556</v>
      </c>
      <c r="R30" s="9">
        <f>(R14/9)*100</f>
        <v>44.44444444444444</v>
      </c>
      <c r="S30" s="9">
        <f t="shared" si="44"/>
        <v>0</v>
      </c>
      <c r="T30" s="9">
        <f t="shared" si="44"/>
        <v>0</v>
      </c>
      <c r="U30" s="22">
        <f t="shared" si="44"/>
        <v>0</v>
      </c>
      <c r="V30" s="21">
        <f aca="true" t="shared" si="45" ref="V30:Z33">(V14/6)*100</f>
        <v>0</v>
      </c>
      <c r="W30" s="9">
        <f t="shared" si="45"/>
        <v>50</v>
      </c>
      <c r="X30" s="9">
        <f t="shared" si="45"/>
        <v>50</v>
      </c>
      <c r="Y30" s="9">
        <f t="shared" si="45"/>
        <v>0</v>
      </c>
      <c r="Z30" s="22">
        <f t="shared" si="45"/>
        <v>0</v>
      </c>
      <c r="AA30" s="21">
        <f aca="true" t="shared" si="46" ref="AA30:AE30">(AA14/12)*100</f>
        <v>83.33333333333334</v>
      </c>
      <c r="AB30" s="9">
        <f t="shared" si="46"/>
        <v>8.333333333333332</v>
      </c>
      <c r="AC30" s="9">
        <f t="shared" si="46"/>
        <v>8.333333333333332</v>
      </c>
      <c r="AD30" s="9">
        <f t="shared" si="46"/>
        <v>0</v>
      </c>
      <c r="AE30" s="22">
        <f t="shared" si="46"/>
        <v>0</v>
      </c>
      <c r="AF30" s="21">
        <f aca="true" t="shared" si="47" ref="AF30:AJ33">(AF14/7)*100</f>
        <v>57.14285714285714</v>
      </c>
      <c r="AG30" s="9">
        <f t="shared" si="47"/>
        <v>42.857142857142854</v>
      </c>
      <c r="AH30" s="9">
        <f t="shared" si="47"/>
        <v>0</v>
      </c>
      <c r="AI30" s="9">
        <f t="shared" si="47"/>
        <v>0</v>
      </c>
      <c r="AJ30" s="22">
        <f t="shared" si="47"/>
        <v>0</v>
      </c>
      <c r="AK30" s="21">
        <f aca="true" t="shared" si="48" ref="AK30:AO33">(AK14/13)*100</f>
        <v>84.61538461538461</v>
      </c>
      <c r="AL30" s="9">
        <f t="shared" si="48"/>
        <v>15.384615384615385</v>
      </c>
      <c r="AM30" s="9">
        <f t="shared" si="48"/>
        <v>0</v>
      </c>
      <c r="AN30" s="9">
        <f t="shared" si="48"/>
        <v>0</v>
      </c>
      <c r="AO30" s="27">
        <f t="shared" si="48"/>
        <v>0</v>
      </c>
      <c r="AP30" s="21">
        <f aca="true" t="shared" si="49" ref="AP30:AT30">(AP14/16)*100</f>
        <v>31.25</v>
      </c>
      <c r="AQ30" s="9">
        <f t="shared" si="49"/>
        <v>50</v>
      </c>
      <c r="AR30" s="9">
        <f t="shared" si="49"/>
        <v>18.75</v>
      </c>
      <c r="AS30" s="9">
        <f t="shared" si="49"/>
        <v>0</v>
      </c>
      <c r="AT30" s="22">
        <f t="shared" si="49"/>
        <v>0</v>
      </c>
      <c r="AU30" s="21">
        <f aca="true" t="shared" si="50" ref="AU30:AY30">(AU14/20)*100</f>
        <v>90</v>
      </c>
      <c r="AV30" s="29">
        <f t="shared" si="50"/>
        <v>10</v>
      </c>
      <c r="AW30" s="29">
        <f t="shared" si="50"/>
        <v>0</v>
      </c>
      <c r="AX30" s="29">
        <f t="shared" si="50"/>
        <v>0</v>
      </c>
      <c r="AY30" s="32">
        <f t="shared" si="50"/>
        <v>0</v>
      </c>
    </row>
    <row r="31" spans="1:51" ht="25.5" customHeight="1">
      <c r="A31" s="15" t="s">
        <v>13</v>
      </c>
      <c r="B31" s="21">
        <f t="shared" si="41"/>
        <v>72.72727272727273</v>
      </c>
      <c r="C31" s="9">
        <f t="shared" si="41"/>
        <v>27.27272727272727</v>
      </c>
      <c r="D31" s="9">
        <f t="shared" si="41"/>
        <v>0</v>
      </c>
      <c r="E31" s="9">
        <f t="shared" si="41"/>
        <v>0</v>
      </c>
      <c r="F31" s="27">
        <f t="shared" si="41"/>
        <v>0</v>
      </c>
      <c r="G31" s="21">
        <f aca="true" t="shared" si="51" ref="G31:K31">(G15/12)*100</f>
        <v>100</v>
      </c>
      <c r="H31" s="9">
        <f t="shared" si="51"/>
        <v>0</v>
      </c>
      <c r="I31" s="9">
        <f t="shared" si="51"/>
        <v>0</v>
      </c>
      <c r="J31" s="9">
        <f t="shared" si="51"/>
        <v>0</v>
      </c>
      <c r="K31" s="22">
        <f t="shared" si="51"/>
        <v>0</v>
      </c>
      <c r="L31" s="29">
        <f t="shared" si="43"/>
        <v>100</v>
      </c>
      <c r="M31" s="9">
        <f t="shared" si="43"/>
        <v>0</v>
      </c>
      <c r="N31" s="9">
        <f t="shared" si="43"/>
        <v>0</v>
      </c>
      <c r="O31" s="9">
        <f t="shared" si="43"/>
        <v>0</v>
      </c>
      <c r="P31" s="22">
        <f t="shared" si="43"/>
        <v>0</v>
      </c>
      <c r="Q31" s="21">
        <f aca="true" t="shared" si="52" ref="Q31:U31">(Q15/9)*100</f>
        <v>55.55555555555556</v>
      </c>
      <c r="R31" s="9">
        <f t="shared" si="52"/>
        <v>44.44444444444444</v>
      </c>
      <c r="S31" s="9">
        <f t="shared" si="52"/>
        <v>0</v>
      </c>
      <c r="T31" s="9">
        <f t="shared" si="52"/>
        <v>0</v>
      </c>
      <c r="U31" s="22">
        <f t="shared" si="52"/>
        <v>0</v>
      </c>
      <c r="V31" s="21">
        <f t="shared" si="45"/>
        <v>0</v>
      </c>
      <c r="W31" s="9">
        <f t="shared" si="45"/>
        <v>66.66666666666666</v>
      </c>
      <c r="X31" s="9">
        <f t="shared" si="45"/>
        <v>33.33333333333333</v>
      </c>
      <c r="Y31" s="9">
        <f t="shared" si="45"/>
        <v>0</v>
      </c>
      <c r="Z31" s="22">
        <f t="shared" si="45"/>
        <v>0</v>
      </c>
      <c r="AA31" s="21">
        <f aca="true" t="shared" si="53" ref="AA31:AE31">(AA15/12)*100</f>
        <v>83.33333333333334</v>
      </c>
      <c r="AB31" s="9">
        <f t="shared" si="53"/>
        <v>16.666666666666664</v>
      </c>
      <c r="AC31" s="9">
        <f t="shared" si="53"/>
        <v>0</v>
      </c>
      <c r="AD31" s="9">
        <f t="shared" si="53"/>
        <v>0</v>
      </c>
      <c r="AE31" s="22">
        <f t="shared" si="53"/>
        <v>0</v>
      </c>
      <c r="AF31" s="21">
        <f t="shared" si="47"/>
        <v>57.14285714285714</v>
      </c>
      <c r="AG31" s="9">
        <f t="shared" si="47"/>
        <v>42.857142857142854</v>
      </c>
      <c r="AH31" s="9">
        <f t="shared" si="47"/>
        <v>0</v>
      </c>
      <c r="AI31" s="9">
        <f t="shared" si="47"/>
        <v>0</v>
      </c>
      <c r="AJ31" s="22">
        <f t="shared" si="47"/>
        <v>0</v>
      </c>
      <c r="AK31" s="21">
        <f t="shared" si="48"/>
        <v>69.23076923076923</v>
      </c>
      <c r="AL31" s="9">
        <f t="shared" si="48"/>
        <v>30.76923076923077</v>
      </c>
      <c r="AM31" s="9">
        <f t="shared" si="48"/>
        <v>0</v>
      </c>
      <c r="AN31" s="9">
        <f t="shared" si="48"/>
        <v>0</v>
      </c>
      <c r="AO31" s="27">
        <f t="shared" si="48"/>
        <v>0</v>
      </c>
      <c r="AP31" s="21">
        <f aca="true" t="shared" si="54" ref="AP31:AT31">(AP15/16)*100</f>
        <v>50</v>
      </c>
      <c r="AQ31" s="9">
        <f t="shared" si="54"/>
        <v>43.75</v>
      </c>
      <c r="AR31" s="9">
        <f t="shared" si="54"/>
        <v>6.25</v>
      </c>
      <c r="AS31" s="9">
        <f t="shared" si="54"/>
        <v>0</v>
      </c>
      <c r="AT31" s="22">
        <f t="shared" si="54"/>
        <v>0</v>
      </c>
      <c r="AU31" s="21">
        <f aca="true" t="shared" si="55" ref="AU31:AY31">(AU15/20)*100</f>
        <v>90</v>
      </c>
      <c r="AV31" s="29">
        <f t="shared" si="55"/>
        <v>0</v>
      </c>
      <c r="AW31" s="29">
        <f t="shared" si="55"/>
        <v>10</v>
      </c>
      <c r="AX31" s="29">
        <f t="shared" si="55"/>
        <v>0</v>
      </c>
      <c r="AY31" s="32">
        <f t="shared" si="55"/>
        <v>0</v>
      </c>
    </row>
    <row r="32" spans="1:51" ht="25.5" customHeight="1">
      <c r="A32" s="15" t="s">
        <v>14</v>
      </c>
      <c r="B32" s="21">
        <f aca="true" t="shared" si="56" ref="B32:F32">(B16/11)*100</f>
        <v>81.81818181818183</v>
      </c>
      <c r="C32" s="9">
        <f t="shared" si="56"/>
        <v>18.181818181818183</v>
      </c>
      <c r="D32" s="9">
        <f t="shared" si="56"/>
        <v>0</v>
      </c>
      <c r="E32" s="9">
        <f t="shared" si="56"/>
        <v>0</v>
      </c>
      <c r="F32" s="27">
        <f t="shared" si="56"/>
        <v>0</v>
      </c>
      <c r="G32" s="21">
        <f aca="true" t="shared" si="57" ref="G32:K32">(G16/12)*100</f>
        <v>100</v>
      </c>
      <c r="H32" s="9">
        <f t="shared" si="57"/>
        <v>0</v>
      </c>
      <c r="I32" s="9">
        <f t="shared" si="57"/>
        <v>0</v>
      </c>
      <c r="J32" s="9">
        <f t="shared" si="57"/>
        <v>0</v>
      </c>
      <c r="K32" s="22">
        <f t="shared" si="57"/>
        <v>0</v>
      </c>
      <c r="L32" s="29">
        <f t="shared" si="43"/>
        <v>87.5</v>
      </c>
      <c r="M32" s="9">
        <f t="shared" si="43"/>
        <v>0</v>
      </c>
      <c r="N32" s="9">
        <f t="shared" si="43"/>
        <v>12.5</v>
      </c>
      <c r="O32" s="9">
        <f t="shared" si="43"/>
        <v>0</v>
      </c>
      <c r="P32" s="22">
        <f t="shared" si="43"/>
        <v>0</v>
      </c>
      <c r="Q32" s="21">
        <f aca="true" t="shared" si="58" ref="Q32:U32">(Q16/9)*100</f>
        <v>77.77777777777779</v>
      </c>
      <c r="R32" s="9">
        <f t="shared" si="58"/>
        <v>22.22222222222222</v>
      </c>
      <c r="S32" s="9">
        <f t="shared" si="58"/>
        <v>0</v>
      </c>
      <c r="T32" s="9">
        <f t="shared" si="58"/>
        <v>0</v>
      </c>
      <c r="U32" s="22">
        <f t="shared" si="58"/>
        <v>0</v>
      </c>
      <c r="V32" s="21">
        <f t="shared" si="45"/>
        <v>0</v>
      </c>
      <c r="W32" s="9">
        <f t="shared" si="45"/>
        <v>50</v>
      </c>
      <c r="X32" s="9">
        <f t="shared" si="45"/>
        <v>50</v>
      </c>
      <c r="Y32" s="9">
        <f t="shared" si="45"/>
        <v>0</v>
      </c>
      <c r="Z32" s="22">
        <f t="shared" si="45"/>
        <v>0</v>
      </c>
      <c r="AA32" s="21">
        <f aca="true" t="shared" si="59" ref="AA32:AE32">(AA16/12)*100</f>
        <v>91.66666666666666</v>
      </c>
      <c r="AB32" s="9">
        <f t="shared" si="59"/>
        <v>8.333333333333332</v>
      </c>
      <c r="AC32" s="9">
        <f t="shared" si="59"/>
        <v>0</v>
      </c>
      <c r="AD32" s="9">
        <f t="shared" si="59"/>
        <v>0</v>
      </c>
      <c r="AE32" s="22">
        <f t="shared" si="59"/>
        <v>0</v>
      </c>
      <c r="AF32" s="21">
        <f t="shared" si="47"/>
        <v>57.14285714285714</v>
      </c>
      <c r="AG32" s="9">
        <f t="shared" si="47"/>
        <v>28.57142857142857</v>
      </c>
      <c r="AH32" s="9">
        <f t="shared" si="47"/>
        <v>14.285714285714285</v>
      </c>
      <c r="AI32" s="9">
        <f t="shared" si="47"/>
        <v>0</v>
      </c>
      <c r="AJ32" s="22">
        <f t="shared" si="47"/>
        <v>0</v>
      </c>
      <c r="AK32" s="21">
        <f t="shared" si="48"/>
        <v>84.61538461538461</v>
      </c>
      <c r="AL32" s="9">
        <f t="shared" si="48"/>
        <v>15.384615384615385</v>
      </c>
      <c r="AM32" s="9">
        <f t="shared" si="48"/>
        <v>0</v>
      </c>
      <c r="AN32" s="9">
        <f t="shared" si="48"/>
        <v>0</v>
      </c>
      <c r="AO32" s="27">
        <f t="shared" si="48"/>
        <v>0</v>
      </c>
      <c r="AP32" s="21">
        <f aca="true" t="shared" si="60" ref="AP32:AT32">(AP16/16)*100</f>
        <v>43.75</v>
      </c>
      <c r="AQ32" s="9">
        <f t="shared" si="60"/>
        <v>50</v>
      </c>
      <c r="AR32" s="9">
        <f t="shared" si="60"/>
        <v>6.25</v>
      </c>
      <c r="AS32" s="9">
        <f t="shared" si="60"/>
        <v>0</v>
      </c>
      <c r="AT32" s="22">
        <f t="shared" si="60"/>
        <v>0</v>
      </c>
      <c r="AU32" s="21">
        <f aca="true" t="shared" si="61" ref="AU32:AY32">(AU16/20)*100</f>
        <v>90</v>
      </c>
      <c r="AV32" s="29">
        <f t="shared" si="61"/>
        <v>0</v>
      </c>
      <c r="AW32" s="29">
        <f t="shared" si="61"/>
        <v>10</v>
      </c>
      <c r="AX32" s="29">
        <f t="shared" si="61"/>
        <v>0</v>
      </c>
      <c r="AY32" s="32">
        <f t="shared" si="61"/>
        <v>0</v>
      </c>
    </row>
    <row r="33" spans="1:51" ht="25.5" customHeight="1" thickBot="1">
      <c r="A33" s="15" t="s">
        <v>15</v>
      </c>
      <c r="B33" s="23">
        <f aca="true" t="shared" si="62" ref="B33:F33">(B17/11)*100</f>
        <v>81.81818181818183</v>
      </c>
      <c r="C33" s="24">
        <f t="shared" si="62"/>
        <v>18.181818181818183</v>
      </c>
      <c r="D33" s="24">
        <f t="shared" si="62"/>
        <v>0</v>
      </c>
      <c r="E33" s="24">
        <f t="shared" si="62"/>
        <v>0</v>
      </c>
      <c r="F33" s="28">
        <f t="shared" si="62"/>
        <v>0</v>
      </c>
      <c r="G33" s="23">
        <f>(G17/12)*100</f>
        <v>100</v>
      </c>
      <c r="H33" s="24">
        <f aca="true" t="shared" si="63" ref="H33:K33">(H17/12)*100</f>
        <v>0</v>
      </c>
      <c r="I33" s="24">
        <f t="shared" si="63"/>
        <v>0</v>
      </c>
      <c r="J33" s="24">
        <f t="shared" si="63"/>
        <v>0</v>
      </c>
      <c r="K33" s="25">
        <f t="shared" si="63"/>
        <v>0</v>
      </c>
      <c r="L33" s="30">
        <f t="shared" si="43"/>
        <v>87.5</v>
      </c>
      <c r="M33" s="24">
        <f t="shared" si="43"/>
        <v>12.5</v>
      </c>
      <c r="N33" s="24">
        <f t="shared" si="43"/>
        <v>0</v>
      </c>
      <c r="O33" s="24">
        <f t="shared" si="43"/>
        <v>0</v>
      </c>
      <c r="P33" s="25">
        <f t="shared" si="43"/>
        <v>0</v>
      </c>
      <c r="Q33" s="23">
        <f aca="true" t="shared" si="64" ref="Q33:U33">(Q17/9)*100</f>
        <v>77.77777777777779</v>
      </c>
      <c r="R33" s="24">
        <f t="shared" si="64"/>
        <v>22.22222222222222</v>
      </c>
      <c r="S33" s="24">
        <f t="shared" si="64"/>
        <v>0</v>
      </c>
      <c r="T33" s="24">
        <f t="shared" si="64"/>
        <v>0</v>
      </c>
      <c r="U33" s="25">
        <f t="shared" si="64"/>
        <v>0</v>
      </c>
      <c r="V33" s="23">
        <f t="shared" si="45"/>
        <v>0</v>
      </c>
      <c r="W33" s="24">
        <f t="shared" si="45"/>
        <v>50</v>
      </c>
      <c r="X33" s="24">
        <f t="shared" si="45"/>
        <v>50</v>
      </c>
      <c r="Y33" s="24">
        <f t="shared" si="45"/>
        <v>0</v>
      </c>
      <c r="Z33" s="25">
        <f t="shared" si="45"/>
        <v>0</v>
      </c>
      <c r="AA33" s="23">
        <f aca="true" t="shared" si="65" ref="AA33:AE33">(AA17/12)*100</f>
        <v>100</v>
      </c>
      <c r="AB33" s="24">
        <f t="shared" si="65"/>
        <v>0</v>
      </c>
      <c r="AC33" s="24">
        <f t="shared" si="65"/>
        <v>0</v>
      </c>
      <c r="AD33" s="24">
        <f t="shared" si="65"/>
        <v>0</v>
      </c>
      <c r="AE33" s="25">
        <f t="shared" si="65"/>
        <v>0</v>
      </c>
      <c r="AF33" s="23">
        <f t="shared" si="47"/>
        <v>57.14285714285714</v>
      </c>
      <c r="AG33" s="24">
        <f t="shared" si="47"/>
        <v>28.57142857142857</v>
      </c>
      <c r="AH33" s="24">
        <f t="shared" si="47"/>
        <v>14.285714285714285</v>
      </c>
      <c r="AI33" s="24">
        <f t="shared" si="47"/>
        <v>0</v>
      </c>
      <c r="AJ33" s="25">
        <f t="shared" si="47"/>
        <v>0</v>
      </c>
      <c r="AK33" s="23">
        <f t="shared" si="48"/>
        <v>84.61538461538461</v>
      </c>
      <c r="AL33" s="24">
        <f t="shared" si="48"/>
        <v>15.384615384615385</v>
      </c>
      <c r="AM33" s="24">
        <f t="shared" si="48"/>
        <v>0</v>
      </c>
      <c r="AN33" s="24">
        <f t="shared" si="48"/>
        <v>0</v>
      </c>
      <c r="AO33" s="28">
        <f t="shared" si="48"/>
        <v>0</v>
      </c>
      <c r="AP33" s="23">
        <f aca="true" t="shared" si="66" ref="AP33:AT33">(AP17/16)*100</f>
        <v>56.25</v>
      </c>
      <c r="AQ33" s="24">
        <f t="shared" si="66"/>
        <v>37.5</v>
      </c>
      <c r="AR33" s="24">
        <f t="shared" si="66"/>
        <v>0</v>
      </c>
      <c r="AS33" s="24">
        <f t="shared" si="66"/>
        <v>6.25</v>
      </c>
      <c r="AT33" s="25">
        <f t="shared" si="66"/>
        <v>0</v>
      </c>
      <c r="AU33" s="23">
        <f aca="true" t="shared" si="67" ref="AU33:AY33">(AU17/20)*100</f>
        <v>90</v>
      </c>
      <c r="AV33" s="30">
        <f t="shared" si="67"/>
        <v>0</v>
      </c>
      <c r="AW33" s="30">
        <f t="shared" si="67"/>
        <v>10</v>
      </c>
      <c r="AX33" s="30">
        <f t="shared" si="67"/>
        <v>0</v>
      </c>
      <c r="AY33" s="33">
        <f t="shared" si="67"/>
        <v>0</v>
      </c>
    </row>
  </sheetData>
  <mergeCells count="45">
    <mergeCell ref="AU4:AY4"/>
    <mergeCell ref="AU11:AY11"/>
    <mergeCell ref="AU20:AY20"/>
    <mergeCell ref="AU27:AY27"/>
    <mergeCell ref="AP4:AT4"/>
    <mergeCell ref="AP11:AT11"/>
    <mergeCell ref="AP20:AT20"/>
    <mergeCell ref="AP27:AT27"/>
    <mergeCell ref="AF20:AJ20"/>
    <mergeCell ref="AK4:AO4"/>
    <mergeCell ref="AK11:AO11"/>
    <mergeCell ref="AK20:AO20"/>
    <mergeCell ref="AK27:AO27"/>
    <mergeCell ref="L20:P20"/>
    <mergeCell ref="Q20:U20"/>
    <mergeCell ref="V20:Z20"/>
    <mergeCell ref="A2:AY2"/>
    <mergeCell ref="L27:P27"/>
    <mergeCell ref="Q27:U27"/>
    <mergeCell ref="V27:Z27"/>
    <mergeCell ref="B27:F27"/>
    <mergeCell ref="G27:K27"/>
    <mergeCell ref="AA27:AE27"/>
    <mergeCell ref="AF27:AJ27"/>
    <mergeCell ref="AA4:AE4"/>
    <mergeCell ref="AF4:AJ4"/>
    <mergeCell ref="AA11:AE11"/>
    <mergeCell ref="AF11:AJ11"/>
    <mergeCell ref="AA20:AE20"/>
    <mergeCell ref="L4:P4"/>
    <mergeCell ref="L11:P11"/>
    <mergeCell ref="Q4:U4"/>
    <mergeCell ref="V4:Z4"/>
    <mergeCell ref="Q11:U11"/>
    <mergeCell ref="V11:Z11"/>
    <mergeCell ref="A27:A28"/>
    <mergeCell ref="B11:F11"/>
    <mergeCell ref="G11:K11"/>
    <mergeCell ref="B4:F4"/>
    <mergeCell ref="G4:K4"/>
    <mergeCell ref="A4:A5"/>
    <mergeCell ref="A11:A12"/>
    <mergeCell ref="A20:A21"/>
    <mergeCell ref="B20:F20"/>
    <mergeCell ref="G20:K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115" zoomScaleNormal="115" workbookViewId="0" topLeftCell="A1">
      <selection activeCell="A2" sqref="A2:P2"/>
    </sheetView>
  </sheetViews>
  <sheetFormatPr defaultColWidth="9.140625" defaultRowHeight="15"/>
  <cols>
    <col min="1" max="1" width="35.57421875" style="0" customWidth="1"/>
    <col min="2" max="16" width="5.57421875" style="0" customWidth="1"/>
  </cols>
  <sheetData>
    <row r="1" spans="1:16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5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64" t="s">
        <v>24</v>
      </c>
      <c r="B4" s="58" t="s">
        <v>36</v>
      </c>
      <c r="C4" s="59"/>
      <c r="D4" s="59"/>
      <c r="E4" s="59"/>
      <c r="F4" s="60"/>
      <c r="G4" s="51" t="s">
        <v>34</v>
      </c>
      <c r="H4" s="52"/>
      <c r="I4" s="52"/>
      <c r="J4" s="52"/>
      <c r="K4" s="53"/>
      <c r="L4" s="51" t="s">
        <v>38</v>
      </c>
      <c r="M4" s="52"/>
      <c r="N4" s="52"/>
      <c r="O4" s="52"/>
      <c r="P4" s="53"/>
    </row>
    <row r="5" spans="1:16" ht="25.5" customHeight="1">
      <c r="A5" s="64"/>
      <c r="B5" s="10" t="s">
        <v>19</v>
      </c>
      <c r="C5" s="3" t="s">
        <v>20</v>
      </c>
      <c r="D5" s="3" t="s">
        <v>21</v>
      </c>
      <c r="E5" s="4" t="s">
        <v>22</v>
      </c>
      <c r="F5" s="11" t="s">
        <v>23</v>
      </c>
      <c r="G5" s="10" t="s">
        <v>19</v>
      </c>
      <c r="H5" s="3" t="s">
        <v>20</v>
      </c>
      <c r="I5" s="3" t="s">
        <v>21</v>
      </c>
      <c r="J5" s="4" t="s">
        <v>22</v>
      </c>
      <c r="K5" s="11" t="s">
        <v>23</v>
      </c>
      <c r="L5" s="10" t="s">
        <v>19</v>
      </c>
      <c r="M5" s="3" t="s">
        <v>20</v>
      </c>
      <c r="N5" s="3" t="s">
        <v>21</v>
      </c>
      <c r="O5" s="4" t="s">
        <v>22</v>
      </c>
      <c r="P5" s="11" t="s">
        <v>23</v>
      </c>
    </row>
    <row r="6" spans="1:16" ht="25.5" customHeight="1">
      <c r="A6" s="15" t="s">
        <v>0</v>
      </c>
      <c r="B6" s="12">
        <v>9</v>
      </c>
      <c r="C6" s="2"/>
      <c r="D6" s="2"/>
      <c r="E6" s="2"/>
      <c r="F6" s="13"/>
      <c r="G6" s="12">
        <v>9</v>
      </c>
      <c r="H6" s="2"/>
      <c r="I6" s="2"/>
      <c r="J6" s="2"/>
      <c r="K6" s="13"/>
      <c r="L6" s="12">
        <v>9</v>
      </c>
      <c r="M6" s="2"/>
      <c r="N6" s="2"/>
      <c r="O6" s="2"/>
      <c r="P6" s="13"/>
    </row>
    <row r="7" spans="1:16" ht="25.5" customHeight="1">
      <c r="A7" s="15" t="s">
        <v>10</v>
      </c>
      <c r="B7" s="12">
        <v>9</v>
      </c>
      <c r="C7" s="2"/>
      <c r="D7" s="2"/>
      <c r="E7" s="2"/>
      <c r="F7" s="13"/>
      <c r="G7" s="12">
        <v>9</v>
      </c>
      <c r="H7" s="2"/>
      <c r="I7" s="2"/>
      <c r="J7" s="2"/>
      <c r="K7" s="13"/>
      <c r="L7" s="12">
        <v>9</v>
      </c>
      <c r="M7" s="2"/>
      <c r="N7" s="2"/>
      <c r="O7" s="2"/>
      <c r="P7" s="13"/>
    </row>
    <row r="8" spans="1:16" ht="25.5" customHeight="1">
      <c r="A8" s="15" t="s">
        <v>1</v>
      </c>
      <c r="B8" s="12">
        <v>9</v>
      </c>
      <c r="C8" s="2"/>
      <c r="D8" s="2"/>
      <c r="E8" s="2"/>
      <c r="F8" s="13"/>
      <c r="G8" s="12">
        <v>7</v>
      </c>
      <c r="H8" s="2">
        <v>2</v>
      </c>
      <c r="I8" s="2"/>
      <c r="J8" s="2"/>
      <c r="K8" s="13"/>
      <c r="L8" s="12">
        <v>9</v>
      </c>
      <c r="M8" s="2"/>
      <c r="N8" s="2"/>
      <c r="O8" s="2"/>
      <c r="P8" s="13"/>
    </row>
    <row r="9" spans="1:16" ht="25.5" customHeight="1" thickBot="1">
      <c r="A9" s="15" t="s">
        <v>2</v>
      </c>
      <c r="B9" s="16">
        <v>9</v>
      </c>
      <c r="C9" s="17"/>
      <c r="D9" s="17"/>
      <c r="E9" s="17"/>
      <c r="F9" s="18"/>
      <c r="G9" s="16">
        <v>9</v>
      </c>
      <c r="H9" s="17"/>
      <c r="I9" s="17"/>
      <c r="J9" s="17"/>
      <c r="K9" s="18"/>
      <c r="L9" s="16">
        <v>9</v>
      </c>
      <c r="M9" s="17"/>
      <c r="N9" s="17"/>
      <c r="O9" s="17"/>
      <c r="P9" s="18"/>
    </row>
    <row r="10" spans="1:16" ht="25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5.5" customHeight="1">
      <c r="A11" s="57" t="s">
        <v>25</v>
      </c>
      <c r="B11" s="58" t="s">
        <v>35</v>
      </c>
      <c r="C11" s="59"/>
      <c r="D11" s="59"/>
      <c r="E11" s="59"/>
      <c r="F11" s="60"/>
      <c r="G11" s="61" t="s">
        <v>33</v>
      </c>
      <c r="H11" s="62"/>
      <c r="I11" s="62"/>
      <c r="J11" s="62"/>
      <c r="K11" s="63"/>
      <c r="L11" s="61" t="s">
        <v>37</v>
      </c>
      <c r="M11" s="62"/>
      <c r="N11" s="62"/>
      <c r="O11" s="62"/>
      <c r="P11" s="63"/>
    </row>
    <row r="12" spans="1:16" ht="25.5" customHeight="1">
      <c r="A12" s="57"/>
      <c r="B12" s="10" t="s">
        <v>19</v>
      </c>
      <c r="C12" s="3" t="s">
        <v>20</v>
      </c>
      <c r="D12" s="3" t="s">
        <v>21</v>
      </c>
      <c r="E12" s="4" t="s">
        <v>22</v>
      </c>
      <c r="F12" s="11" t="s">
        <v>23</v>
      </c>
      <c r="G12" s="10" t="s">
        <v>19</v>
      </c>
      <c r="H12" s="3" t="s">
        <v>20</v>
      </c>
      <c r="I12" s="3" t="s">
        <v>21</v>
      </c>
      <c r="J12" s="4" t="s">
        <v>22</v>
      </c>
      <c r="K12" s="11" t="s">
        <v>23</v>
      </c>
      <c r="L12" s="10" t="s">
        <v>19</v>
      </c>
      <c r="M12" s="3" t="s">
        <v>20</v>
      </c>
      <c r="N12" s="3" t="s">
        <v>21</v>
      </c>
      <c r="O12" s="4" t="s">
        <v>22</v>
      </c>
      <c r="P12" s="11" t="s">
        <v>23</v>
      </c>
    </row>
    <row r="13" spans="1:16" ht="25.5" customHeight="1">
      <c r="A13" s="15" t="s">
        <v>11</v>
      </c>
      <c r="B13" s="12">
        <v>6</v>
      </c>
      <c r="C13" s="2">
        <v>2</v>
      </c>
      <c r="D13" s="2">
        <v>1</v>
      </c>
      <c r="E13" s="2"/>
      <c r="F13" s="13"/>
      <c r="G13" s="12">
        <v>9</v>
      </c>
      <c r="H13" s="2"/>
      <c r="I13" s="2"/>
      <c r="J13" s="2"/>
      <c r="K13" s="13"/>
      <c r="L13" s="12">
        <v>7</v>
      </c>
      <c r="M13" s="2">
        <v>1</v>
      </c>
      <c r="N13" s="2">
        <v>1</v>
      </c>
      <c r="O13" s="2"/>
      <c r="P13" s="13"/>
    </row>
    <row r="14" spans="1:16" ht="25.5" customHeight="1">
      <c r="A14" s="15" t="s">
        <v>12</v>
      </c>
      <c r="B14" s="12">
        <v>6</v>
      </c>
      <c r="C14" s="2">
        <v>2</v>
      </c>
      <c r="D14" s="2">
        <v>1</v>
      </c>
      <c r="E14" s="2"/>
      <c r="F14" s="13"/>
      <c r="G14" s="12">
        <v>7</v>
      </c>
      <c r="H14" s="2">
        <v>2</v>
      </c>
      <c r="I14" s="2"/>
      <c r="J14" s="2"/>
      <c r="K14" s="13"/>
      <c r="L14" s="12">
        <v>7</v>
      </c>
      <c r="M14" s="2">
        <v>1</v>
      </c>
      <c r="N14" s="2">
        <v>1</v>
      </c>
      <c r="O14" s="2"/>
      <c r="P14" s="13"/>
    </row>
    <row r="15" spans="1:16" ht="25.5" customHeight="1">
      <c r="A15" s="15" t="s">
        <v>13</v>
      </c>
      <c r="B15" s="12">
        <v>6</v>
      </c>
      <c r="C15" s="2">
        <v>2</v>
      </c>
      <c r="D15" s="2">
        <v>1</v>
      </c>
      <c r="E15" s="2"/>
      <c r="F15" s="13"/>
      <c r="G15" s="12">
        <v>7</v>
      </c>
      <c r="H15" s="2">
        <v>2</v>
      </c>
      <c r="I15" s="2"/>
      <c r="J15" s="2"/>
      <c r="K15" s="13"/>
      <c r="L15" s="12">
        <v>7</v>
      </c>
      <c r="M15" s="2">
        <v>1</v>
      </c>
      <c r="N15" s="2">
        <v>1</v>
      </c>
      <c r="O15" s="2"/>
      <c r="P15" s="13"/>
    </row>
    <row r="16" spans="1:16" ht="25.5" customHeight="1">
      <c r="A16" s="15" t="s">
        <v>14</v>
      </c>
      <c r="B16" s="12">
        <v>6</v>
      </c>
      <c r="C16" s="2">
        <v>2</v>
      </c>
      <c r="D16" s="2">
        <v>1</v>
      </c>
      <c r="E16" s="2"/>
      <c r="F16" s="13"/>
      <c r="G16" s="12">
        <v>9</v>
      </c>
      <c r="H16" s="2"/>
      <c r="I16" s="2"/>
      <c r="J16" s="2"/>
      <c r="K16" s="13"/>
      <c r="L16" s="12">
        <v>9</v>
      </c>
      <c r="M16" s="2"/>
      <c r="N16" s="2"/>
      <c r="O16" s="2"/>
      <c r="P16" s="13"/>
    </row>
    <row r="17" spans="1:16" ht="25.5" customHeight="1" thickBot="1">
      <c r="A17" s="15" t="s">
        <v>15</v>
      </c>
      <c r="B17" s="16">
        <v>7</v>
      </c>
      <c r="C17" s="17">
        <v>2</v>
      </c>
      <c r="D17" s="17"/>
      <c r="E17" s="17"/>
      <c r="F17" s="18"/>
      <c r="G17" s="16">
        <v>9</v>
      </c>
      <c r="H17" s="17"/>
      <c r="I17" s="17"/>
      <c r="J17" s="17"/>
      <c r="K17" s="18"/>
      <c r="L17" s="16">
        <v>9</v>
      </c>
      <c r="M17" s="17"/>
      <c r="N17" s="17"/>
      <c r="O17" s="17"/>
      <c r="P17" s="18"/>
    </row>
    <row r="18" ht="25.5" customHeight="1"/>
    <row r="19" ht="25.5" customHeight="1" thickBot="1"/>
    <row r="20" spans="1:16" ht="25.5" customHeight="1">
      <c r="A20" s="44" t="s">
        <v>16</v>
      </c>
      <c r="B20" s="45" t="s">
        <v>35</v>
      </c>
      <c r="C20" s="46"/>
      <c r="D20" s="46"/>
      <c r="E20" s="46"/>
      <c r="F20" s="47"/>
      <c r="G20" s="48" t="s">
        <v>33</v>
      </c>
      <c r="H20" s="49"/>
      <c r="I20" s="49"/>
      <c r="J20" s="49"/>
      <c r="K20" s="50"/>
      <c r="L20" s="51" t="s">
        <v>37</v>
      </c>
      <c r="M20" s="52"/>
      <c r="N20" s="52"/>
      <c r="O20" s="52"/>
      <c r="P20" s="53"/>
    </row>
    <row r="21" spans="1:16" ht="25.5" customHeight="1">
      <c r="A21" s="44"/>
      <c r="B21" s="10" t="s">
        <v>3</v>
      </c>
      <c r="C21" s="3" t="s">
        <v>4</v>
      </c>
      <c r="D21" s="3" t="s">
        <v>5</v>
      </c>
      <c r="E21" s="4" t="s">
        <v>6</v>
      </c>
      <c r="F21" s="11" t="s">
        <v>7</v>
      </c>
      <c r="G21" s="26" t="s">
        <v>3</v>
      </c>
      <c r="H21" s="3" t="s">
        <v>4</v>
      </c>
      <c r="I21" s="3" t="s">
        <v>5</v>
      </c>
      <c r="J21" s="4" t="s">
        <v>6</v>
      </c>
      <c r="K21" s="11" t="s">
        <v>7</v>
      </c>
      <c r="L21" s="10" t="s">
        <v>3</v>
      </c>
      <c r="M21" s="3" t="s">
        <v>4</v>
      </c>
      <c r="N21" s="3" t="s">
        <v>5</v>
      </c>
      <c r="O21" s="4" t="s">
        <v>6</v>
      </c>
      <c r="P21" s="11" t="s">
        <v>7</v>
      </c>
    </row>
    <row r="22" spans="1:16" ht="25.5" customHeight="1">
      <c r="A22" s="15" t="s">
        <v>0</v>
      </c>
      <c r="B22" s="21">
        <f>(B6/9)*100</f>
        <v>100</v>
      </c>
      <c r="C22" s="9">
        <f aca="true" t="shared" si="0" ref="C22:F22">(C6/9)*100</f>
        <v>0</v>
      </c>
      <c r="D22" s="9">
        <f t="shared" si="0"/>
        <v>0</v>
      </c>
      <c r="E22" s="9">
        <f t="shared" si="0"/>
        <v>0</v>
      </c>
      <c r="F22" s="22">
        <f t="shared" si="0"/>
        <v>0</v>
      </c>
      <c r="G22" s="29">
        <f>(G6/9)*100</f>
        <v>100</v>
      </c>
      <c r="H22" s="9">
        <f aca="true" t="shared" si="1" ref="H22:K25">(H6/11)*100</f>
        <v>0</v>
      </c>
      <c r="I22" s="9">
        <f t="shared" si="1"/>
        <v>0</v>
      </c>
      <c r="J22" s="9">
        <f t="shared" si="1"/>
        <v>0</v>
      </c>
      <c r="K22" s="22">
        <f t="shared" si="1"/>
        <v>0</v>
      </c>
      <c r="L22" s="21">
        <f>(L6/9)*100</f>
        <v>100</v>
      </c>
      <c r="M22" s="9">
        <f aca="true" t="shared" si="2" ref="M22:P22">(M6/7)*100</f>
        <v>0</v>
      </c>
      <c r="N22" s="9">
        <f t="shared" si="2"/>
        <v>0</v>
      </c>
      <c r="O22" s="9">
        <f t="shared" si="2"/>
        <v>0</v>
      </c>
      <c r="P22" s="22">
        <f t="shared" si="2"/>
        <v>0</v>
      </c>
    </row>
    <row r="23" spans="1:16" ht="25.5" customHeight="1">
      <c r="A23" s="15" t="s">
        <v>10</v>
      </c>
      <c r="B23" s="21">
        <f aca="true" t="shared" si="3" ref="B23:F23">(B7/9)*100</f>
        <v>100</v>
      </c>
      <c r="C23" s="9">
        <f t="shared" si="3"/>
        <v>0</v>
      </c>
      <c r="D23" s="9">
        <f t="shared" si="3"/>
        <v>0</v>
      </c>
      <c r="E23" s="9">
        <f t="shared" si="3"/>
        <v>0</v>
      </c>
      <c r="F23" s="22">
        <f t="shared" si="3"/>
        <v>0</v>
      </c>
      <c r="G23" s="29">
        <f aca="true" t="shared" si="4" ref="G23:K25">(G7/9)*100</f>
        <v>100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22">
        <f t="shared" si="1"/>
        <v>0</v>
      </c>
      <c r="L23" s="21">
        <f aca="true" t="shared" si="5" ref="L23:L25">(L7/9)*100</f>
        <v>100</v>
      </c>
      <c r="M23" s="9">
        <f aca="true" t="shared" si="6" ref="M23:P25">(M7/7)*100</f>
        <v>0</v>
      </c>
      <c r="N23" s="9">
        <f t="shared" si="6"/>
        <v>0</v>
      </c>
      <c r="O23" s="9">
        <f t="shared" si="6"/>
        <v>0</v>
      </c>
      <c r="P23" s="22">
        <f t="shared" si="6"/>
        <v>0</v>
      </c>
    </row>
    <row r="24" spans="1:16" ht="25.5" customHeight="1">
      <c r="A24" s="15" t="s">
        <v>1</v>
      </c>
      <c r="B24" s="21">
        <f aca="true" t="shared" si="7" ref="B24:F24">(B8/9)*100</f>
        <v>100</v>
      </c>
      <c r="C24" s="9">
        <f t="shared" si="7"/>
        <v>0</v>
      </c>
      <c r="D24" s="9">
        <f t="shared" si="7"/>
        <v>0</v>
      </c>
      <c r="E24" s="9">
        <f t="shared" si="7"/>
        <v>0</v>
      </c>
      <c r="F24" s="22">
        <f t="shared" si="7"/>
        <v>0</v>
      </c>
      <c r="G24" s="29">
        <f t="shared" si="4"/>
        <v>77.77777777777779</v>
      </c>
      <c r="H24" s="9">
        <f t="shared" si="4"/>
        <v>22.22222222222222</v>
      </c>
      <c r="I24" s="9">
        <f t="shared" si="4"/>
        <v>0</v>
      </c>
      <c r="J24" s="9">
        <f t="shared" si="4"/>
        <v>0</v>
      </c>
      <c r="K24" s="22">
        <f t="shared" si="4"/>
        <v>0</v>
      </c>
      <c r="L24" s="21">
        <f t="shared" si="5"/>
        <v>100</v>
      </c>
      <c r="M24" s="9">
        <f t="shared" si="6"/>
        <v>0</v>
      </c>
      <c r="N24" s="9">
        <f t="shared" si="6"/>
        <v>0</v>
      </c>
      <c r="O24" s="9">
        <f t="shared" si="6"/>
        <v>0</v>
      </c>
      <c r="P24" s="22">
        <f t="shared" si="6"/>
        <v>0</v>
      </c>
    </row>
    <row r="25" spans="1:16" ht="25.5" customHeight="1" thickBot="1">
      <c r="A25" s="15" t="s">
        <v>2</v>
      </c>
      <c r="B25" s="23">
        <f aca="true" t="shared" si="8" ref="B25:F25">(B9/9)*100</f>
        <v>100</v>
      </c>
      <c r="C25" s="24">
        <f t="shared" si="8"/>
        <v>0</v>
      </c>
      <c r="D25" s="24">
        <f t="shared" si="8"/>
        <v>0</v>
      </c>
      <c r="E25" s="24">
        <f t="shared" si="8"/>
        <v>0</v>
      </c>
      <c r="F25" s="25">
        <f t="shared" si="8"/>
        <v>0</v>
      </c>
      <c r="G25" s="30">
        <f t="shared" si="4"/>
        <v>100</v>
      </c>
      <c r="H25" s="24">
        <f t="shared" si="1"/>
        <v>0</v>
      </c>
      <c r="I25" s="24">
        <f t="shared" si="1"/>
        <v>0</v>
      </c>
      <c r="J25" s="24">
        <f t="shared" si="1"/>
        <v>0</v>
      </c>
      <c r="K25" s="25">
        <f t="shared" si="1"/>
        <v>0</v>
      </c>
      <c r="L25" s="23">
        <f t="shared" si="5"/>
        <v>100</v>
      </c>
      <c r="M25" s="24">
        <f t="shared" si="6"/>
        <v>0</v>
      </c>
      <c r="N25" s="24">
        <f t="shared" si="6"/>
        <v>0</v>
      </c>
      <c r="O25" s="24">
        <f t="shared" si="6"/>
        <v>0</v>
      </c>
      <c r="P25" s="25">
        <f t="shared" si="6"/>
        <v>0</v>
      </c>
    </row>
    <row r="26" spans="1:16" ht="25.5" customHeight="1" thickBo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5.5" customHeight="1">
      <c r="A27" s="44" t="s">
        <v>17</v>
      </c>
      <c r="B27" s="45" t="s">
        <v>35</v>
      </c>
      <c r="C27" s="46"/>
      <c r="D27" s="46"/>
      <c r="E27" s="46"/>
      <c r="F27" s="54"/>
      <c r="G27" s="55" t="s">
        <v>33</v>
      </c>
      <c r="H27" s="49"/>
      <c r="I27" s="49"/>
      <c r="J27" s="49"/>
      <c r="K27" s="56"/>
      <c r="L27" s="55" t="s">
        <v>37</v>
      </c>
      <c r="M27" s="49"/>
      <c r="N27" s="49"/>
      <c r="O27" s="49"/>
      <c r="P27" s="50"/>
    </row>
    <row r="28" spans="1:16" ht="25.5" customHeight="1">
      <c r="A28" s="44"/>
      <c r="B28" s="10" t="s">
        <v>3</v>
      </c>
      <c r="C28" s="3" t="s">
        <v>4</v>
      </c>
      <c r="D28" s="3" t="s">
        <v>5</v>
      </c>
      <c r="E28" s="4" t="s">
        <v>6</v>
      </c>
      <c r="F28" s="31" t="s">
        <v>7</v>
      </c>
      <c r="G28" s="10" t="s">
        <v>3</v>
      </c>
      <c r="H28" s="3" t="s">
        <v>4</v>
      </c>
      <c r="I28" s="3" t="s">
        <v>5</v>
      </c>
      <c r="J28" s="4" t="s">
        <v>6</v>
      </c>
      <c r="K28" s="31" t="s">
        <v>7</v>
      </c>
      <c r="L28" s="10" t="s">
        <v>3</v>
      </c>
      <c r="M28" s="3" t="s">
        <v>4</v>
      </c>
      <c r="N28" s="3" t="s">
        <v>5</v>
      </c>
      <c r="O28" s="4" t="s">
        <v>6</v>
      </c>
      <c r="P28" s="11" t="s">
        <v>7</v>
      </c>
    </row>
    <row r="29" spans="1:16" ht="25.5" customHeight="1">
      <c r="A29" s="15" t="s">
        <v>11</v>
      </c>
      <c r="B29" s="21">
        <f>(B13/9)*100</f>
        <v>66.66666666666666</v>
      </c>
      <c r="C29" s="9">
        <f aca="true" t="shared" si="9" ref="C29:F29">(C13/9)*100</f>
        <v>22.22222222222222</v>
      </c>
      <c r="D29" s="9">
        <f t="shared" si="9"/>
        <v>11.11111111111111</v>
      </c>
      <c r="E29" s="9">
        <f t="shared" si="9"/>
        <v>0</v>
      </c>
      <c r="F29" s="27">
        <f t="shared" si="9"/>
        <v>0</v>
      </c>
      <c r="G29" s="21">
        <f>(G13/9)*100</f>
        <v>100</v>
      </c>
      <c r="H29" s="9">
        <f aca="true" t="shared" si="10" ref="H29:K29">(H13/9)*100</f>
        <v>0</v>
      </c>
      <c r="I29" s="9">
        <f t="shared" si="10"/>
        <v>0</v>
      </c>
      <c r="J29" s="9">
        <f t="shared" si="10"/>
        <v>0</v>
      </c>
      <c r="K29" s="27">
        <f t="shared" si="10"/>
        <v>0</v>
      </c>
      <c r="L29" s="21">
        <f>(L13/9)*100</f>
        <v>77.77777777777779</v>
      </c>
      <c r="M29" s="9">
        <f aca="true" t="shared" si="11" ref="M29:P29">(M13/9)*100</f>
        <v>11.11111111111111</v>
      </c>
      <c r="N29" s="9">
        <f t="shared" si="11"/>
        <v>11.11111111111111</v>
      </c>
      <c r="O29" s="9">
        <f t="shared" si="11"/>
        <v>0</v>
      </c>
      <c r="P29" s="22">
        <f t="shared" si="11"/>
        <v>0</v>
      </c>
    </row>
    <row r="30" spans="1:16" ht="25.5" customHeight="1">
      <c r="A30" s="15" t="s">
        <v>12</v>
      </c>
      <c r="B30" s="21">
        <f aca="true" t="shared" si="12" ref="B30:P30">(B14/9)*100</f>
        <v>66.66666666666666</v>
      </c>
      <c r="C30" s="9">
        <f t="shared" si="12"/>
        <v>22.22222222222222</v>
      </c>
      <c r="D30" s="9">
        <f t="shared" si="12"/>
        <v>11.11111111111111</v>
      </c>
      <c r="E30" s="9">
        <f t="shared" si="12"/>
        <v>0</v>
      </c>
      <c r="F30" s="27">
        <f t="shared" si="12"/>
        <v>0</v>
      </c>
      <c r="G30" s="21">
        <f t="shared" si="12"/>
        <v>77.77777777777779</v>
      </c>
      <c r="H30" s="9">
        <f t="shared" si="12"/>
        <v>22.22222222222222</v>
      </c>
      <c r="I30" s="9">
        <f t="shared" si="12"/>
        <v>0</v>
      </c>
      <c r="J30" s="9">
        <f t="shared" si="12"/>
        <v>0</v>
      </c>
      <c r="K30" s="27">
        <f t="shared" si="12"/>
        <v>0</v>
      </c>
      <c r="L30" s="21">
        <f t="shared" si="12"/>
        <v>77.77777777777779</v>
      </c>
      <c r="M30" s="9">
        <f t="shared" si="12"/>
        <v>11.11111111111111</v>
      </c>
      <c r="N30" s="9">
        <f t="shared" si="12"/>
        <v>11.11111111111111</v>
      </c>
      <c r="O30" s="9">
        <f t="shared" si="12"/>
        <v>0</v>
      </c>
      <c r="P30" s="22">
        <f t="shared" si="12"/>
        <v>0</v>
      </c>
    </row>
    <row r="31" spans="1:16" ht="25.5" customHeight="1">
      <c r="A31" s="15" t="s">
        <v>13</v>
      </c>
      <c r="B31" s="21">
        <f aca="true" t="shared" si="13" ref="B31:P31">(B15/9)*100</f>
        <v>66.66666666666666</v>
      </c>
      <c r="C31" s="9">
        <f t="shared" si="13"/>
        <v>22.22222222222222</v>
      </c>
      <c r="D31" s="9">
        <f t="shared" si="13"/>
        <v>11.11111111111111</v>
      </c>
      <c r="E31" s="9">
        <f t="shared" si="13"/>
        <v>0</v>
      </c>
      <c r="F31" s="27">
        <f t="shared" si="13"/>
        <v>0</v>
      </c>
      <c r="G31" s="21">
        <f t="shared" si="13"/>
        <v>77.77777777777779</v>
      </c>
      <c r="H31" s="9">
        <f t="shared" si="13"/>
        <v>22.22222222222222</v>
      </c>
      <c r="I31" s="9">
        <f t="shared" si="13"/>
        <v>0</v>
      </c>
      <c r="J31" s="9">
        <f t="shared" si="13"/>
        <v>0</v>
      </c>
      <c r="K31" s="27">
        <f t="shared" si="13"/>
        <v>0</v>
      </c>
      <c r="L31" s="21">
        <f t="shared" si="13"/>
        <v>77.77777777777779</v>
      </c>
      <c r="M31" s="9">
        <f t="shared" si="13"/>
        <v>11.11111111111111</v>
      </c>
      <c r="N31" s="9">
        <f t="shared" si="13"/>
        <v>11.11111111111111</v>
      </c>
      <c r="O31" s="9">
        <f t="shared" si="13"/>
        <v>0</v>
      </c>
      <c r="P31" s="22">
        <f t="shared" si="13"/>
        <v>0</v>
      </c>
    </row>
    <row r="32" spans="1:16" ht="25.5" customHeight="1">
      <c r="A32" s="15" t="s">
        <v>14</v>
      </c>
      <c r="B32" s="21">
        <f aca="true" t="shared" si="14" ref="B32:P32">(B16/9)*100</f>
        <v>66.66666666666666</v>
      </c>
      <c r="C32" s="9">
        <f t="shared" si="14"/>
        <v>22.22222222222222</v>
      </c>
      <c r="D32" s="9">
        <f t="shared" si="14"/>
        <v>11.11111111111111</v>
      </c>
      <c r="E32" s="9">
        <f t="shared" si="14"/>
        <v>0</v>
      </c>
      <c r="F32" s="27">
        <f t="shared" si="14"/>
        <v>0</v>
      </c>
      <c r="G32" s="21">
        <f t="shared" si="14"/>
        <v>100</v>
      </c>
      <c r="H32" s="9">
        <f t="shared" si="14"/>
        <v>0</v>
      </c>
      <c r="I32" s="9">
        <f t="shared" si="14"/>
        <v>0</v>
      </c>
      <c r="J32" s="9">
        <f t="shared" si="14"/>
        <v>0</v>
      </c>
      <c r="K32" s="27">
        <f t="shared" si="14"/>
        <v>0</v>
      </c>
      <c r="L32" s="21">
        <f t="shared" si="14"/>
        <v>100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2">
        <f t="shared" si="14"/>
        <v>0</v>
      </c>
    </row>
    <row r="33" spans="1:16" ht="25.5" customHeight="1" thickBot="1">
      <c r="A33" s="15" t="s">
        <v>15</v>
      </c>
      <c r="B33" s="23">
        <f aca="true" t="shared" si="15" ref="B33:P33">(B17/9)*100</f>
        <v>77.77777777777779</v>
      </c>
      <c r="C33" s="24">
        <f t="shared" si="15"/>
        <v>22.22222222222222</v>
      </c>
      <c r="D33" s="24">
        <f t="shared" si="15"/>
        <v>0</v>
      </c>
      <c r="E33" s="24">
        <f t="shared" si="15"/>
        <v>0</v>
      </c>
      <c r="F33" s="28">
        <f t="shared" si="15"/>
        <v>0</v>
      </c>
      <c r="G33" s="23">
        <f t="shared" si="15"/>
        <v>100</v>
      </c>
      <c r="H33" s="24">
        <f t="shared" si="15"/>
        <v>0</v>
      </c>
      <c r="I33" s="24">
        <f t="shared" si="15"/>
        <v>0</v>
      </c>
      <c r="J33" s="24">
        <f t="shared" si="15"/>
        <v>0</v>
      </c>
      <c r="K33" s="28">
        <f t="shared" si="15"/>
        <v>0</v>
      </c>
      <c r="L33" s="23">
        <f t="shared" si="15"/>
        <v>100</v>
      </c>
      <c r="M33" s="24">
        <f t="shared" si="15"/>
        <v>0</v>
      </c>
      <c r="N33" s="24">
        <f t="shared" si="15"/>
        <v>0</v>
      </c>
      <c r="O33" s="24">
        <f t="shared" si="15"/>
        <v>0</v>
      </c>
      <c r="P33" s="25">
        <f t="shared" si="15"/>
        <v>0</v>
      </c>
    </row>
  </sheetData>
  <mergeCells count="17">
    <mergeCell ref="A11:A12"/>
    <mergeCell ref="B11:F11"/>
    <mergeCell ref="G11:K11"/>
    <mergeCell ref="L11:P11"/>
    <mergeCell ref="A2:P2"/>
    <mergeCell ref="A4:A5"/>
    <mergeCell ref="B4:F4"/>
    <mergeCell ref="G4:K4"/>
    <mergeCell ref="L4:P4"/>
    <mergeCell ref="A20:A21"/>
    <mergeCell ref="B20:F20"/>
    <mergeCell ref="G20:K20"/>
    <mergeCell ref="L20:P20"/>
    <mergeCell ref="A27:A28"/>
    <mergeCell ref="B27:F27"/>
    <mergeCell ref="G27:K27"/>
    <mergeCell ref="L27:P27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사용자</cp:lastModifiedBy>
  <cp:lastPrinted>2016-12-19T04:12:55Z</cp:lastPrinted>
  <dcterms:created xsi:type="dcterms:W3CDTF">2011-04-18T12:02:47Z</dcterms:created>
  <dcterms:modified xsi:type="dcterms:W3CDTF">2016-12-19T04:32:17Z</dcterms:modified>
  <cp:category/>
  <cp:version/>
  <cp:contentType/>
  <cp:contentStatus/>
</cp:coreProperties>
</file>